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\Documents\Med school\Systematic review\"/>
    </mc:Choice>
  </mc:AlternateContent>
  <xr:revisionPtr revIDLastSave="0" documentId="13_ncr:1_{DEADC235-B901-4C3E-87DE-85B40388193C}" xr6:coauthVersionLast="47" xr6:coauthVersionMax="47" xr10:uidLastSave="{00000000-0000-0000-0000-000000000000}"/>
  <bookViews>
    <workbookView xWindow="-108" yWindow="-108" windowWidth="23256" windowHeight="12456" xr2:uid="{B55911D8-256E-4131-BFA1-4064D66D7229}"/>
  </bookViews>
  <sheets>
    <sheet name="School closures efficacy" sheetId="2" r:id="rId1"/>
    <sheet name="Learning" sheetId="3" r:id="rId2"/>
    <sheet name="Mental health " sheetId="4" r:id="rId3"/>
    <sheet name="Physical health " sheetId="5" r:id="rId4"/>
    <sheet name="Sleep" sheetId="6" r:id="rId5"/>
    <sheet name="Domestic violence" sheetId="7" r:id="rId6"/>
    <sheet name="In-school mitigation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2" l="1"/>
  <c r="E17" i="8"/>
  <c r="E8" i="7"/>
  <c r="F7" i="6"/>
  <c r="F7" i="5"/>
  <c r="I15" i="4"/>
  <c r="G7" i="3"/>
</calcChain>
</file>

<file path=xl/sharedStrings.xml><?xml version="1.0" encoding="utf-8"?>
<sst xmlns="http://schemas.openxmlformats.org/spreadsheetml/2006/main" count="717" uniqueCount="555">
  <si>
    <t>Rauscher</t>
  </si>
  <si>
    <t>Yang</t>
  </si>
  <si>
    <t>Beesley</t>
  </si>
  <si>
    <t>Meeter</t>
  </si>
  <si>
    <t>Aldossry</t>
  </si>
  <si>
    <t>Bhattarai</t>
  </si>
  <si>
    <t>Bruin</t>
  </si>
  <si>
    <t>Cheung</t>
  </si>
  <si>
    <t>Chiu</t>
  </si>
  <si>
    <t>Dorji</t>
  </si>
  <si>
    <t>Education Scotland</t>
  </si>
  <si>
    <t>Kaden</t>
  </si>
  <si>
    <t>Kelley</t>
  </si>
  <si>
    <t>Kochan</t>
  </si>
  <si>
    <t>Lansangan</t>
  </si>
  <si>
    <t>Nusser</t>
  </si>
  <si>
    <t>Suryana</t>
  </si>
  <si>
    <t>Willermark</t>
  </si>
  <si>
    <t>Yan</t>
  </si>
  <si>
    <t>Zorčič</t>
  </si>
  <si>
    <t>An</t>
  </si>
  <si>
    <t>Lee</t>
  </si>
  <si>
    <t>Sintema</t>
  </si>
  <si>
    <t>Tus</t>
  </si>
  <si>
    <t>Liguria</t>
  </si>
  <si>
    <t>Judd</t>
  </si>
  <si>
    <t>L'Aquila</t>
  </si>
  <si>
    <t>Sassa</t>
  </si>
  <si>
    <t>Vanhems</t>
  </si>
  <si>
    <t>Mahase</t>
  </si>
  <si>
    <t>Jones</t>
  </si>
  <si>
    <t>Oster</t>
  </si>
  <si>
    <t>NCCMT</t>
  </si>
  <si>
    <t>Muhammed</t>
  </si>
  <si>
    <t>Auger, Shah, Richardson</t>
  </si>
  <si>
    <t>Banholzer, van, Kratzwald</t>
  </si>
  <si>
    <t>Brauner, Mindermann, Sharma</t>
  </si>
  <si>
    <t>Chernozhukov, Kasahara, Schrimpf</t>
  </si>
  <si>
    <t>Garchitorena, Gruson, Cazelles</t>
  </si>
  <si>
    <t>Hsiang, Allen, Annan-Phan</t>
  </si>
  <si>
    <t>Jamison, Bundy, Jamison</t>
  </si>
  <si>
    <t>Klimek-Tulwin, Tulwin</t>
  </si>
  <si>
    <t>Papadopoulos, Donkov, Charitopoulos</t>
  </si>
  <si>
    <t>Piovani, Christodoulou, Hadjidemetriou</t>
  </si>
  <si>
    <t>Stokes, Turner, Anselmi</t>
  </si>
  <si>
    <t>Wu, Killeen, Nikutta</t>
  </si>
  <si>
    <t>Yang, Huang, Garcia-Carreras</t>
  </si>
  <si>
    <t>Yehya, Venkataramani, Harhay</t>
  </si>
  <si>
    <t>Zeilinger, Nader, Jomar</t>
  </si>
  <si>
    <t>Gandini, Rainisi, Iannuzzo</t>
  </si>
  <si>
    <t>Iwata, Doi, Miyakoshi</t>
  </si>
  <si>
    <t>Matzinger, Skinner</t>
  </si>
  <si>
    <t>Neidhofer, Neidhofer</t>
  </si>
  <si>
    <t>Shah, Ray, Holy</t>
  </si>
  <si>
    <t>Sruthi, Biswal, Joshi</t>
  </si>
  <si>
    <t>Stage, Shingleton, Ghosh</t>
  </si>
  <si>
    <t>Jüni, Rothenbühler, Bobos</t>
  </si>
  <si>
    <t>Walach, Hockertz</t>
  </si>
  <si>
    <t>Wong, Huang, Teoh</t>
  </si>
  <si>
    <t>Ehrhardt, Ekinci, Krehl</t>
  </si>
  <si>
    <t>Harris, Ziedan, Hassig</t>
  </si>
  <si>
    <t>Ingelbeen, Peckeu, Laga</t>
  </si>
  <si>
    <t>Isphording, Lipfert, Pestel</t>
  </si>
  <si>
    <t>Stein-Zamir, Abramson, Shoob</t>
  </si>
  <si>
    <t>Bjork, Mattisson, Ahlbom</t>
  </si>
  <si>
    <t>Pluemper, Neumayer</t>
  </si>
  <si>
    <t>Cowling, Ali, Ng</t>
  </si>
  <si>
    <t>Cheng, Wong, Chuang</t>
  </si>
  <si>
    <t>Krishnamachari, Morris, Zastrow</t>
  </si>
  <si>
    <t>Vlachos, Hertegård, Svaleryd</t>
  </si>
  <si>
    <t>Liu, Xu, Li</t>
  </si>
  <si>
    <t>Guo, Chan, Lin</t>
  </si>
  <si>
    <t>Geng, Xu, Wang</t>
  </si>
  <si>
    <t>Koo, Cook, Park</t>
  </si>
  <si>
    <t>Kucharski, Klepac, Conlan</t>
  </si>
  <si>
    <t>Wu, Li, Li</t>
  </si>
  <si>
    <t>Fang, Nie, Penny</t>
  </si>
  <si>
    <t>Ferguson, Laydon, Nedjati-Gilani</t>
  </si>
  <si>
    <t>Angoulvant, Ouldali, Yang</t>
  </si>
  <si>
    <t>Banholzer, Van Weenen, Kratzwald</t>
  </si>
  <si>
    <t>Banholzer, van Weenen, Lison</t>
  </si>
  <si>
    <t>Courtemanche, Garuccio, Le</t>
  </si>
  <si>
    <t>Deb, Furceri, Ostry</t>
  </si>
  <si>
    <t>Duhon, Bragazzi, Kong</t>
  </si>
  <si>
    <t>Ebrahim, Ashworth, Noah</t>
  </si>
  <si>
    <t>Esra, Jamieson, Fox</t>
  </si>
  <si>
    <t>Flaxman, Mishra, Gandy</t>
  </si>
  <si>
    <t>Fountoulakis, Fountoulakis, Koupidis</t>
  </si>
  <si>
    <t>Islam, Sharp, Chowell</t>
  </si>
  <si>
    <t>Leffler, Ing, Lykins</t>
  </si>
  <si>
    <t>Li, Campbell, Kulkarni</t>
  </si>
  <si>
    <t>Li, Li, Rice</t>
  </si>
  <si>
    <t>Liu, Morgenstern, Kelly</t>
  </si>
  <si>
    <t>Olney, Smith, Sen</t>
  </si>
  <si>
    <t>Pozo-Martin, Weishaar, Cristea</t>
  </si>
  <si>
    <t>Siedner, Harling, Reynolds</t>
  </si>
  <si>
    <t>Wibbens, Koo, McGahan</t>
  </si>
  <si>
    <t>Prem, Liu, Russell</t>
  </si>
  <si>
    <t>Chang, Wu, Chang</t>
  </si>
  <si>
    <t>Tian, Liu, Li</t>
  </si>
  <si>
    <t>Lai, Ruktanonchai, Zhou</t>
  </si>
  <si>
    <t>Prem, Liu, Russel</t>
  </si>
  <si>
    <t>Kwok, Li, Chan</t>
  </si>
  <si>
    <t>Zhang, Litvinova, Liang</t>
  </si>
  <si>
    <t>Kim, Kim, Peck</t>
  </si>
  <si>
    <t>Chin, Huynh, Lo</t>
  </si>
  <si>
    <t>Abdollahi, Haworth-Brockman, Keynan</t>
  </si>
  <si>
    <t>Desmet, Ekinci, Wouters</t>
  </si>
  <si>
    <t>Szépfalusi, Schmidthaler, Sieber</t>
  </si>
  <si>
    <t>Mossong, Mombaerts, Veiber</t>
  </si>
  <si>
    <t>Kriger, Lustig, Cohen</t>
  </si>
  <si>
    <t>Hommes, van Loon, Thielecke</t>
  </si>
  <si>
    <t>Lübke, Schupp, Bredahl</t>
  </si>
  <si>
    <t>Gillespie, Meyers, Lachmann</t>
  </si>
  <si>
    <t>Volpp, Kraut, Ghosh</t>
  </si>
  <si>
    <t>Cooper, Zulu, Jankeel</t>
  </si>
  <si>
    <t>Hoch, Vogel, Eberle</t>
  </si>
  <si>
    <t>Villani, Coltella, Ranno</t>
  </si>
  <si>
    <t>Doron, Ingalls, Beauchamp</t>
  </si>
  <si>
    <t>Crowe, Schnaubelt, SchmidtBonne</t>
  </si>
  <si>
    <t>Kriemler, Ulyte, Ammann</t>
  </si>
  <si>
    <t>Pesaro 1</t>
  </si>
  <si>
    <t>Pesaro 2</t>
  </si>
  <si>
    <t>Tönshoff, Müller, Elling</t>
  </si>
  <si>
    <t>Armann, Kirsten, Galow</t>
  </si>
  <si>
    <t>Lachassinne, de Pontual, Caseris</t>
  </si>
  <si>
    <t>Ulyte, Radtke, Abela</t>
  </si>
  <si>
    <t>Macartney, Quinn, Pillsbury</t>
  </si>
  <si>
    <t>Danis, Epaulard, Bénet</t>
  </si>
  <si>
    <t>Yoon, Kim, Park</t>
  </si>
  <si>
    <t>Heavey, Casey, Kelly</t>
  </si>
  <si>
    <t>Jordan, Fernandez de Sevilla, Fumado</t>
  </si>
  <si>
    <t>Nelson, McKune, Ryan</t>
  </si>
  <si>
    <t>Doyle, Kendrick, Troelstrup</t>
  </si>
  <si>
    <t>Brandal, Ofitserova, Meijerink</t>
  </si>
  <si>
    <t>Larosa, Djuric, Cassinadri</t>
  </si>
  <si>
    <t>Gettings, Gold, Kimball</t>
  </si>
  <si>
    <t>Hershow, Wu, Lewis</t>
  </si>
  <si>
    <t>Dawson, Worrell, Malone</t>
  </si>
  <si>
    <t>Ladhani, Ireland, Baawuah</t>
  </si>
  <si>
    <t>Goldfarb, Mâsse, Watts</t>
  </si>
  <si>
    <t>Gandini, Rainisio, Iannuzzo</t>
  </si>
  <si>
    <t>Berke, Newman, Jemsby</t>
  </si>
  <si>
    <t>Gold, Gettings, Kimball</t>
  </si>
  <si>
    <t>Rubin, Eisen, Collins</t>
  </si>
  <si>
    <t>Young, Eyre, Kendrick</t>
  </si>
  <si>
    <t>Lessler, Grabowski, Grantz</t>
  </si>
  <si>
    <t>van den Berg, Schechter-Perkins, Jack</t>
  </si>
  <si>
    <t>Sebastiani, Palù</t>
  </si>
  <si>
    <t>Bignami-van Assche, Boujija, Fisman</t>
  </si>
  <si>
    <t>Perramon, Soriano-Arandes, Pino</t>
  </si>
  <si>
    <t>Dreher, Spiera, McAuley</t>
  </si>
  <si>
    <t>Krishnamachari, Dsida, Zastrow</t>
  </si>
  <si>
    <t>Bordi, Parisi, Sberna</t>
  </si>
  <si>
    <t>Oster, Jack, Halloran</t>
  </si>
  <si>
    <t>Bayham, Fenichel</t>
  </si>
  <si>
    <t>Zhang, Litvinova, Yu</t>
  </si>
  <si>
    <t>Esposito, Principi</t>
  </si>
  <si>
    <t>Triplicates</t>
  </si>
  <si>
    <t xml:space="preserve">Duplicates </t>
  </si>
  <si>
    <t>Ijadi-Maghsoodi, Harrison, Kelman</t>
  </si>
  <si>
    <t>Masonbrink, Hurley</t>
  </si>
  <si>
    <t>Mayurasakorn, Pinsawas, Mongkolsucharitkul</t>
  </si>
  <si>
    <t>Agustin Mawarni, Ratnasari, Handayani</t>
  </si>
  <si>
    <t>Al Salman, Alkathiri, Bawaneh</t>
  </si>
  <si>
    <t>Álvarez-Guerrero, Lopez de Aguileta, Racionero-Plaza</t>
  </si>
  <si>
    <t>Amelia, Kadarisma, Fitriani</t>
  </si>
  <si>
    <t>Ang, Wu</t>
  </si>
  <si>
    <t>Asanov, Flores, McKenzie</t>
  </si>
  <si>
    <t>Asvial, Mayangsari, Yudistriansyah</t>
  </si>
  <si>
    <t>Atmojo, Nugroho</t>
  </si>
  <si>
    <t>Azhari, Fajri</t>
  </si>
  <si>
    <t>Babinčáková, Bernard</t>
  </si>
  <si>
    <t>Balkist, Agustiani</t>
  </si>
  <si>
    <t>Baptista, Costa, Martins</t>
  </si>
  <si>
    <t>Becker, Breaux, Cusick</t>
  </si>
  <si>
    <t>Chirinda, Ndlovu, Spangenber</t>
  </si>
  <si>
    <t>Clausen, Bunte, Robertson</t>
  </si>
  <si>
    <t>Code, Ralph, Forde</t>
  </si>
  <si>
    <t>Dema, Chogyel, Wangdi</t>
  </si>
  <si>
    <t>Dietrich, Patzina, Lerche</t>
  </si>
  <si>
    <t>Easterly, Humphrey, Roberts</t>
  </si>
  <si>
    <t>El Iq Bali, Mursrifah</t>
  </si>
  <si>
    <t>Ferraro, Ambra, Aruta</t>
  </si>
  <si>
    <t>Gordy, Sparkmon, Imeri</t>
  </si>
  <si>
    <t>Hodgen, Taylor, Jacques</t>
  </si>
  <si>
    <t>Hu, Huang</t>
  </si>
  <si>
    <t>Jayathirtha, Fields, Kafai</t>
  </si>
  <si>
    <t>Jeong, So</t>
  </si>
  <si>
    <t>Korzycka, Bojjo, Radiukiewicz</t>
  </si>
  <si>
    <t>Lawrence, Fakuade</t>
  </si>
  <si>
    <t>Lepp, Aaviku, Leijen</t>
  </si>
  <si>
    <t>Mælan, Gustavsen, Stranger-Johannessen</t>
  </si>
  <si>
    <t>Makamure, Tsakeni</t>
  </si>
  <si>
    <t>Nawawi, Sukardi, Handayani Isra</t>
  </si>
  <si>
    <t>Niemi, Kousa</t>
  </si>
  <si>
    <t>Agustian, Dwi, Siti</t>
  </si>
  <si>
    <t>Nurliani, Sinaga, Rusdiana</t>
  </si>
  <si>
    <t>Okebukola, Suwadu, Oladejo</t>
  </si>
  <si>
    <t>Oraif, Elyas</t>
  </si>
  <si>
    <t>Pelikan, Lüftenegger, Holzer</t>
  </si>
  <si>
    <t>Pirrone, Varrasi, Platania</t>
  </si>
  <si>
    <t>Poláková, Klímová</t>
  </si>
  <si>
    <t>Primdahl, Borsch, Jervelund</t>
  </si>
  <si>
    <t>Rahayu, Wirza</t>
  </si>
  <si>
    <t>Rap, Feldman-Maggor, Aviran</t>
  </si>
  <si>
    <t>Rosayanti, Hardiana</t>
  </si>
  <si>
    <t>Rusmansyah, Hayati, Winarti</t>
  </si>
  <si>
    <t>Schaefer, Abrams, Kurpis</t>
  </si>
  <si>
    <t>Shidiq, Permanasari, Hernani</t>
  </si>
  <si>
    <t>Sibanda, Mathwasa</t>
  </si>
  <si>
    <t>Simanjuntak, Silalahi, Sihombing</t>
  </si>
  <si>
    <t>Suliani, Juniati, Ulfah</t>
  </si>
  <si>
    <t>Tong, Wang</t>
  </si>
  <si>
    <t>Tran, Ho, Pham</t>
  </si>
  <si>
    <t>Trung, Hoang, Nguyen</t>
  </si>
  <si>
    <t>Turchi, Bondar, Aguilar</t>
  </si>
  <si>
    <t>Velichová, Orbánová, Kúbeková</t>
  </si>
  <si>
    <t>Weinhandl, Lavicza, Houghton</t>
  </si>
  <si>
    <t>Yates, Starkey, Egerton</t>
  </si>
  <si>
    <t>Zasko, Agung</t>
  </si>
  <si>
    <t>Yan et al</t>
  </si>
  <si>
    <t>Andrew, Cattan, Costa Dias</t>
  </si>
  <si>
    <t>Bansal, Ghate, Bhattacharya</t>
  </si>
  <si>
    <t>Bobo, Lin, Acquaviva</t>
  </si>
  <si>
    <t>Bubb, Jones</t>
  </si>
  <si>
    <t>Dong, Cao, Li</t>
  </si>
  <si>
    <t>Hebert, Goodrich, Namkung</t>
  </si>
  <si>
    <t>Kuhfeld, Soland, Tarasawa</t>
  </si>
  <si>
    <t>Maldonado, De Witte</t>
  </si>
  <si>
    <t>Moghli, Shuayb</t>
  </si>
  <si>
    <t>Putri, Purwanto, Pramono</t>
  </si>
  <si>
    <t>Tomasik, Helbling, Moser</t>
  </si>
  <si>
    <t>Zhang, Zhou, Xia</t>
  </si>
  <si>
    <t>Zhao, Guo, Xiao</t>
  </si>
  <si>
    <t>Banerjee, Khan, Kesavan</t>
  </si>
  <si>
    <t>Baschenis, Farinotti, Zavani</t>
  </si>
  <si>
    <t>Catalano, Torff, Anderson</t>
  </si>
  <si>
    <t>Cui, Zhang, Wang</t>
  </si>
  <si>
    <t>Engzell, Frey, Verhagen</t>
  </si>
  <si>
    <t>Gore, Fray, Miller</t>
  </si>
  <si>
    <t>Hernawati, Asep Bayu, Nazeri</t>
  </si>
  <si>
    <t>Lichand, Carlos, Onicio</t>
  </si>
  <si>
    <t>Ma, Idris, Zhang</t>
  </si>
  <si>
    <t>Patarapichayatham, Locke, Lewis</t>
  </si>
  <si>
    <t>Poulain, Meigen, Sobek</t>
  </si>
  <si>
    <t>Sabates, Carter, Stern</t>
  </si>
  <si>
    <t>Scarpellini, Segre, Cartabia</t>
  </si>
  <si>
    <t>Schult, Mahler, Fauth</t>
  </si>
  <si>
    <t>Sibley, Ortiz, Gaias</t>
  </si>
  <si>
    <t>Soriano-Ferrer, Morte-Soriano, Begeny</t>
  </si>
  <si>
    <t>Spitzer, Musslick</t>
  </si>
  <si>
    <t>Siachpazidou, Kotsiou, Chatziparasidis</t>
  </si>
  <si>
    <t>Steinmayr, Lazarides, Weidinger</t>
  </si>
  <si>
    <t>Vainikainen, Oinas, Ahtiainen</t>
  </si>
  <si>
    <t>van der Velde, Sense, Spijkers</t>
  </si>
  <si>
    <t>Yayci, Kendirci</t>
  </si>
  <si>
    <t>Clark, Nong, Zhu</t>
  </si>
  <si>
    <t>Depping, Lücken, Musekamp</t>
  </si>
  <si>
    <t>Almarashdi, Jarrah</t>
  </si>
  <si>
    <t>Bhaumik, Priyadishini</t>
  </si>
  <si>
    <t>Budianto, Arifani</t>
  </si>
  <si>
    <t>Hira, Anderson</t>
  </si>
  <si>
    <t>Dunton, Do, Wang</t>
  </si>
  <si>
    <t>Roy, Tiwari, Kanchan</t>
  </si>
  <si>
    <t>Watson, Sarica, Parkinson</t>
  </si>
  <si>
    <t>Pietrobelli, Pecoraro, Ferruzzi</t>
  </si>
  <si>
    <t>Segre, Campi, Scarpellini</t>
  </si>
  <si>
    <t>López-Bueno, López-Sánchez, Casajús</t>
  </si>
  <si>
    <t>Baysun, Akar</t>
  </si>
  <si>
    <t>Agha, Alharbi, Almohammadi</t>
  </si>
  <si>
    <t>Cipolla, Curatola, Ferretti</t>
  </si>
  <si>
    <t>Al Hourani, Alkhatib, Abdullah</t>
  </si>
  <si>
    <t>Jarnig, Jaunig, van Poppel</t>
  </si>
  <si>
    <t>Kim, Kwon, Choe</t>
  </si>
  <si>
    <t>Marigliano, Maffeis</t>
  </si>
  <si>
    <t>Mulugeta, Hoque</t>
  </si>
  <si>
    <t>Nassar, Allam, Shata</t>
  </si>
  <si>
    <t>Qiu, He, Qiao</t>
  </si>
  <si>
    <t>Di Riso, Bertini, Spaggiari</t>
  </si>
  <si>
    <t>Yang, Guo, Ao</t>
  </si>
  <si>
    <t>Wahl-Alexander, Camic</t>
  </si>
  <si>
    <t>Falkingham, Evandrou, Qin</t>
  </si>
  <si>
    <t>Di Giorgio, Di Riso, Mioni</t>
  </si>
  <si>
    <t>Dellagiulia, Lionetti, Fasolo</t>
  </si>
  <si>
    <t>Zhou, Yuan, Qi</t>
  </si>
  <si>
    <t>Zhou, Wang, Yang</t>
  </si>
  <si>
    <t>Guerrero, Vanderloo, Rhodes</t>
  </si>
  <si>
    <t>Moore, Faulkner, Rhodes</t>
  </si>
  <si>
    <t>Mitra, Moore, Gillespie</t>
  </si>
  <si>
    <t>Medrano, Cadenas-Sanchez, Oses</t>
  </si>
  <si>
    <t>Baptista, Prado, Perazzo</t>
  </si>
  <si>
    <t>Rome, Sinai, Sevitt</t>
  </si>
  <si>
    <t>Baron, Goldstein, Wallace</t>
  </si>
  <si>
    <t>Bhopal, Buckland, McCrone</t>
  </si>
  <si>
    <t>Garstang, Debelle, Anand</t>
  </si>
  <si>
    <t>Roca, Melgar, Gairal-Casadó</t>
  </si>
  <si>
    <t>Sidpra, Abomeli, Hameed</t>
  </si>
  <si>
    <t>Armbruster, Klotzbücher</t>
  </si>
  <si>
    <t>Brown, Doom, Watamura</t>
  </si>
  <si>
    <t>Buzzi, Tucci, Ciprandi</t>
  </si>
  <si>
    <t>Chen, Zheng, Liu</t>
  </si>
  <si>
    <t>Duan, Shao, Wang</t>
  </si>
  <si>
    <t>Ellis, Dumas, Forbes</t>
  </si>
  <si>
    <t>Liang, Ren, Cao</t>
  </si>
  <si>
    <t>Liu, Liu, Liu</t>
  </si>
  <si>
    <t>Liu, Luo, Li</t>
  </si>
  <si>
    <t>Oosterhoff, Palmer, Wilson</t>
  </si>
  <si>
    <t>Saurabh, Ranjan</t>
  </si>
  <si>
    <t>Tian, Li, Tian</t>
  </si>
  <si>
    <t>Wang, Pan, Wan</t>
  </si>
  <si>
    <t>Zhou, Zhang, Wang</t>
  </si>
  <si>
    <t>Xie, Xue, Zhou</t>
  </si>
  <si>
    <t>Abawi, Welling, van den Eynde</t>
  </si>
  <si>
    <t>Abdulah, Abdulla, Liamputtong</t>
  </si>
  <si>
    <t>Ademhan Tural, Emiralioglu, Tural Hesapcioglu</t>
  </si>
  <si>
    <t>Adıbelli, Sümen</t>
  </si>
  <si>
    <t>Alamrawy, Fadl, Khaled</t>
  </si>
  <si>
    <t>Alivernini, Manganelli, Girelli</t>
  </si>
  <si>
    <t>Alonso-Martínez, Ramírez-Vélez, García-Alonso</t>
  </si>
  <si>
    <t>Alshahrani, Elyamany, Sedick</t>
  </si>
  <si>
    <t>Amorim, Catarino, Miragaia</t>
  </si>
  <si>
    <t>Amran</t>
  </si>
  <si>
    <t>Anbarasu, Bhuvaneswari</t>
  </si>
  <si>
    <t>Asbury, Fox, Deniz</t>
  </si>
  <si>
    <t>Banati, Jones, Youssef</t>
  </si>
  <si>
    <t>Bothara, Raina, Carne</t>
  </si>
  <si>
    <t>Breaux, Dvorsky, Marsh</t>
  </si>
  <si>
    <t>Cacioppo, Bouvier, Bailly</t>
  </si>
  <si>
    <t>Cao, Huang, Si</t>
  </si>
  <si>
    <t>Chahal, Kirshenbaum, Miller</t>
  </si>
  <si>
    <t>Cheek, Craig, West</t>
  </si>
  <si>
    <t>Chen, Chen, Pakpour</t>
  </si>
  <si>
    <t>Chen, Cheng, Wu</t>
  </si>
  <si>
    <t>Chen, She, Qin</t>
  </si>
  <si>
    <t>Chi, Liang, Chen</t>
  </si>
  <si>
    <t>Colizzi, Sironi, Antonini</t>
  </si>
  <si>
    <t>Commodari, La Rosa</t>
  </si>
  <si>
    <t>Conte, Baglioni, Valente</t>
  </si>
  <si>
    <t>Conti, Sgandurra, De Nicola</t>
  </si>
  <si>
    <t>Crescentini, Feruglio, Matiz</t>
  </si>
  <si>
    <t>Cusinato, Iannattone, Spoto</t>
  </si>
  <si>
    <t>de Avila, Filho, da Silva Jacob</t>
  </si>
  <si>
    <t>de Matos, Aidar, de Almeida-Neto</t>
  </si>
  <si>
    <t>Diaz de Neira, Blasco-Fontecilla, Garcia Murillo</t>
  </si>
  <si>
    <t>Dumas, Ellis, Litt</t>
  </si>
  <si>
    <t>Esposito, Giannitto, Squarcia</t>
  </si>
  <si>
    <t>Evans, Mikocka-Walus, Klas</t>
  </si>
  <si>
    <t>Ezpeleta, Navarro, de la Osa</t>
  </si>
  <si>
    <t>Ferrando, Klepacz, Lynch</t>
  </si>
  <si>
    <t>Fish, McInroy, Paceley</t>
  </si>
  <si>
    <t>Fitzpatrick, Carson, Weisz</t>
  </si>
  <si>
    <t>Fontenelle-Tereshchuk</t>
  </si>
  <si>
    <t>Gadermann, Thomson, Richardson</t>
  </si>
  <si>
    <t>Gassman-Pines, Ananat, Fitz-Henley</t>
  </si>
  <si>
    <t>Giannopoulou, Efstathiou, Triantafyllou</t>
  </si>
  <si>
    <t>Glynn, Davis, Luby</t>
  </si>
  <si>
    <t>Gotlib, Borchers, Chahal</t>
  </si>
  <si>
    <t>Graziola, Garone, Di Criscio</t>
  </si>
  <si>
    <t>Guo, Fu, Liu</t>
  </si>
  <si>
    <t>Idoiaga, Berasategi, Eiguren</t>
  </si>
  <si>
    <t>Janssen, Kullberg, Verkuil</t>
  </si>
  <si>
    <t>Jefsen, Rohde, Nørremark</t>
  </si>
  <si>
    <t>Jiao, Wang, Liu</t>
  </si>
  <si>
    <t>Kılınçel, Kılınçel, Muratdağı</t>
  </si>
  <si>
    <t>Lee, Ward, Chang</t>
  </si>
  <si>
    <t>Leeb, Bitsko, Radhakrishnan</t>
  </si>
  <si>
    <t>Leff, Setzer, Cicero</t>
  </si>
  <si>
    <t>Li, Zhang, Wang</t>
  </si>
  <si>
    <t>Liebana-Presa, Martinez-Fernandez, Benitez-Andrades</t>
  </si>
  <si>
    <t>Lu, Chi, Liang</t>
  </si>
  <si>
    <t>Luthar, Ebbert, Kumar</t>
  </si>
  <si>
    <t>Magson, Freeman, Rapee</t>
  </si>
  <si>
    <t>Mallik, Radwan</t>
  </si>
  <si>
    <t>Martinelli, Strisciuglio, Fedele</t>
  </si>
  <si>
    <t>Masi, Mendoza Diaz, Tully</t>
  </si>
  <si>
    <t>Masuyama, Shinkawa, Kubo</t>
  </si>
  <si>
    <t>Matovu, Kabwama, Ssekamatte</t>
  </si>
  <si>
    <t>McElroy, Patalay, Moltrecht</t>
  </si>
  <si>
    <t>Munasinghe, Sperandei, Freebairn</t>
  </si>
  <si>
    <t>Murata, Rezeppa, Thoma</t>
  </si>
  <si>
    <t>Nonweiler, Rattray, Baulcomb</t>
  </si>
  <si>
    <t>O’Sullivan, Clark, McGrane</t>
  </si>
  <si>
    <t>Patra, Patro, Acharya</t>
  </si>
  <si>
    <t>Paulauskaite, Farris, Spencer</t>
  </si>
  <si>
    <t>Pons, Ramis, Alcaraz</t>
  </si>
  <si>
    <t>Qi, Liu, Chen</t>
  </si>
  <si>
    <t>Qi, Zhou, Guo</t>
  </si>
  <si>
    <t>Rauschenberg, Schick, Goetzl</t>
  </si>
  <si>
    <t>Ravens-Sieberer, Kaman, Erhart</t>
  </si>
  <si>
    <t>Ravens-Sieberer, Kaman, Otto</t>
  </si>
  <si>
    <t>Ren, He, Bian</t>
  </si>
  <si>
    <t>Rogers, Ha, Ockey</t>
  </si>
  <si>
    <t>Romero, López-Romero, Domínguez-álvarez</t>
  </si>
  <si>
    <t>Sama, Kaur, Thind</t>
  </si>
  <si>
    <t>Sciberras, Patel, Stokes</t>
  </si>
  <si>
    <t>Scott, Rivera, Rushing</t>
  </si>
  <si>
    <t>Seçer, Ulas</t>
  </si>
  <si>
    <t>Shah, Kaul, Shah</t>
  </si>
  <si>
    <t>Shek, Zhao, Dou</t>
  </si>
  <si>
    <t>Spinelli, Lionetti, Pastore</t>
  </si>
  <si>
    <t>Spinelli, Lionetti, Setti</t>
  </si>
  <si>
    <t>Storch, Sheu, Guzick</t>
  </si>
  <si>
    <t>Tanaka, Okamoto</t>
  </si>
  <si>
    <t>Tang, Deng, Glik</t>
  </si>
  <si>
    <t>Theis, Campbell, De Leeuw</t>
  </si>
  <si>
    <t>Tromans, Chester, Harrison</t>
  </si>
  <si>
    <t>Tso, Wong, Tung</t>
  </si>
  <si>
    <t>Vallejo-Slocker, Fresneda, Vallejo</t>
  </si>
  <si>
    <t>Waller, Powell, Rodriguez</t>
  </si>
  <si>
    <t>Wiguna, Anindyajati, Kaligis</t>
  </si>
  <si>
    <t>Xiang, Yamamoto, Mizoue</t>
  </si>
  <si>
    <t>Xue, Xie, Liu</t>
  </si>
  <si>
    <t>Yeasmin, Banik, Hossain</t>
  </si>
  <si>
    <t>Yue, Zang, Le</t>
  </si>
  <si>
    <t>Zhang, Shuai, Yu</t>
  </si>
  <si>
    <t>Zhang, Ye, Fu</t>
  </si>
  <si>
    <t>Zhang, Zhang, Fang</t>
  </si>
  <si>
    <t>Zorcec, Jakovska, Micevska</t>
  </si>
  <si>
    <t>Isumi, Doi, Yamaoka</t>
  </si>
  <si>
    <t>The Children’s Society</t>
  </si>
  <si>
    <t>Levita, Gibson Miller, Hartman</t>
  </si>
  <si>
    <t>Odd, Sleap, Appleby</t>
  </si>
  <si>
    <t>Pearcey, Shum, Waite</t>
  </si>
  <si>
    <t>Pearcey, Shum, Dodd</t>
  </si>
  <si>
    <t>Widnall, Winstone, Mars</t>
  </si>
  <si>
    <t>Russell, Hutchison, Tambling</t>
  </si>
  <si>
    <t>Zheng, Li, Zhang</t>
  </si>
  <si>
    <t>Nastro, Tolone, Serra</t>
  </si>
  <si>
    <t>Kılınçel, Kılınçel, Muratdağ</t>
  </si>
  <si>
    <t>Gallagher, Walsh, O’Connor</t>
  </si>
  <si>
    <t>Ellis, Dumas</t>
  </si>
  <si>
    <t>Garcia de Avila, Hamamoto Filho, Jacob</t>
  </si>
  <si>
    <t>Dai, Liu, Liu</t>
  </si>
  <si>
    <t>Liu, Yang, Zhang</t>
  </si>
  <si>
    <t>Li, Wang, Yang</t>
  </si>
  <si>
    <t>Wang, Yang, Li</t>
  </si>
  <si>
    <t>Tang, Ying</t>
  </si>
  <si>
    <t xml:space="preserve">Wang, Xu </t>
  </si>
  <si>
    <t>Tang, Xiang, Cheung</t>
  </si>
  <si>
    <t>Dong, Yang, Lu</t>
  </si>
  <si>
    <t>Liu, You, Lu</t>
  </si>
  <si>
    <t>Mo, Yan, Li</t>
  </si>
  <si>
    <t>Lin, Liu</t>
  </si>
  <si>
    <t>He, Chen, Song</t>
  </si>
  <si>
    <t>Yu, Zeng, Lu</t>
  </si>
  <si>
    <t>Tang, Pang</t>
  </si>
  <si>
    <t>Cao, Liu, Tang</t>
  </si>
  <si>
    <t>Larsen, Helland, Holt</t>
  </si>
  <si>
    <t>Domínguez-Álvarez, López-Romero, Isdahl-Troye</t>
  </si>
  <si>
    <t>McMahon, Gallagher, Walsh</t>
  </si>
  <si>
    <t>Takahashi, Honda</t>
  </si>
  <si>
    <t>Moulin, El-Aarbaoui, Bustamante</t>
  </si>
  <si>
    <t>Morgül, Kallitsoglou, Essau</t>
  </si>
  <si>
    <t>Cellini, Di Giorgio, Mioni</t>
  </si>
  <si>
    <t>Wang, Xu</t>
  </si>
  <si>
    <t>Duplicates</t>
  </si>
  <si>
    <t>Quadruplicates</t>
  </si>
  <si>
    <t>Álvarez, Cancino, Castillo</t>
  </si>
  <si>
    <t>Aspinall, Sparks, Cooke</t>
  </si>
  <si>
    <t>Baxter, Oruc, Keskinocak</t>
  </si>
  <si>
    <t>Bershteyn, Kim, McGillen</t>
  </si>
  <si>
    <t>Burns, Gutfraind</t>
  </si>
  <si>
    <t>Campbell, Uppal, Oxlade</t>
  </si>
  <si>
    <t>Cohen, Mistry, Kerr</t>
  </si>
  <si>
    <t>Curtius, Granzin, Schrod</t>
  </si>
  <si>
    <t>Di Domenico, Pullano, Sabbatini</t>
  </si>
  <si>
    <t>España, Cavany, Oidtman</t>
  </si>
  <si>
    <t>Germann, Smith, Dauelsberg</t>
  </si>
  <si>
    <t>Gill, Goyal, Hotchkiss</t>
  </si>
  <si>
    <t>Head, Andrejko, Cheng</t>
  </si>
  <si>
    <t>Hoehl, Schenk, Rudych</t>
  </si>
  <si>
    <t>Kaiser, Kretschmer, Leszczensky</t>
  </si>
  <si>
    <t>Keeling, Tildesley, Atkins</t>
  </si>
  <si>
    <t>Kraay, Hayashi, Berendes</t>
  </si>
  <si>
    <t>Landeros, Ji, Lange</t>
  </si>
  <si>
    <t>Lazebnik, Bunimovich-Mendrazitsky</t>
  </si>
  <si>
    <t>Lee, Hanley, Nowak</t>
  </si>
  <si>
    <t>Lyng, Sheils, Kennedy</t>
  </si>
  <si>
    <t>Mauras, Cohen-Addad, Duboc</t>
  </si>
  <si>
    <t>Monod, Blenkinsop, Xi</t>
  </si>
  <si>
    <t>Munday, Sherratt, Meakin</t>
  </si>
  <si>
    <t>Naimark, Mishra, Barrett</t>
  </si>
  <si>
    <t>Panovska-Griffiths, Kerr, Stuart</t>
  </si>
  <si>
    <t>Panovska-Griffiths, Kerr, Waites</t>
  </si>
  <si>
    <t>Phillips, Browne, Anand</t>
  </si>
  <si>
    <t>Rozhnova, van Dorp, Bruijning-Verhagen</t>
  </si>
  <si>
    <t>Shelley, Chadwick, Manore</t>
  </si>
  <si>
    <t>Simonsen, Ruge, Quaade</t>
  </si>
  <si>
    <t>Sruthi, Biswal, Saraswat</t>
  </si>
  <si>
    <t>Tupper, Colijn</t>
  </si>
  <si>
    <t>Williams, Yao, Pal</t>
  </si>
  <si>
    <t>Lopez, Hill, Antezano</t>
  </si>
  <si>
    <t>Yung, Kam, Chong</t>
  </si>
  <si>
    <t>Link-Gelles, DellaGrotta, Molina</t>
  </si>
  <si>
    <t>Gold, Gettings, Kimball</t>
  </si>
  <si>
    <t>Pray, Gibbons-Burgener, Rosenberg</t>
  </si>
  <si>
    <t>Blaisdell, Cohn, Pavell</t>
  </si>
  <si>
    <t>64% unique studies</t>
  </si>
  <si>
    <t xml:space="preserve">50% unique studies </t>
  </si>
  <si>
    <t>60% unique studies</t>
  </si>
  <si>
    <t>67% unique studies</t>
  </si>
  <si>
    <t>100% unique studies</t>
  </si>
  <si>
    <t>82% unique studies</t>
  </si>
  <si>
    <t>63% unique studies</t>
  </si>
  <si>
    <t>25% unique studies</t>
  </si>
  <si>
    <t xml:space="preserve">Average unique studies (%): </t>
  </si>
  <si>
    <t>96% unique studies</t>
  </si>
  <si>
    <t>69% unique studies</t>
  </si>
  <si>
    <t>91% unique studies</t>
  </si>
  <si>
    <t>23% unique studies</t>
  </si>
  <si>
    <t>89% unique studies</t>
  </si>
  <si>
    <t>42% unique studies</t>
  </si>
  <si>
    <t>80% unique studies</t>
  </si>
  <si>
    <t>0% unique studies</t>
  </si>
  <si>
    <t>88% unique studies</t>
  </si>
  <si>
    <t>87% unique studies</t>
  </si>
  <si>
    <t xml:space="preserve">Unique </t>
  </si>
  <si>
    <t xml:space="preserve">Legend: </t>
  </si>
  <si>
    <t>Unique</t>
  </si>
  <si>
    <t>Legend:</t>
  </si>
  <si>
    <t xml:space="preserve">Quintuplicates </t>
  </si>
  <si>
    <r>
      <t xml:space="preserve">Walsh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</si>
  <si>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Ayouni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</si>
  <si>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Talic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</si>
  <si>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Nussbaumer-Streit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</si>
  <si>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Chaabane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</si>
  <si>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Mendez-Brito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</si>
  <si>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Caini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</si>
  <si>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NCCMT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</si>
  <si>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Viner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 (2020)</t>
    </r>
  </si>
  <si>
    <r>
      <t xml:space="preserve">Suk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</si>
  <si>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Bond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</si>
  <si>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Panagouli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</si>
  <si>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Hammerstein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</si>
  <si>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Meherali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</si>
  <si>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Samji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</si>
  <si>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Viner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 (2022)</t>
    </r>
  </si>
  <si>
    <r>
      <t xml:space="preserve">Chai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</si>
  <si>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Zhang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</si>
  <si>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Lehmann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</si>
  <si>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Elharake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</si>
  <si>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Chang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</si>
  <si>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Viner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 2022</t>
    </r>
  </si>
  <si>
    <r>
      <t xml:space="preserve">Sharma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</si>
  <si>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Kourti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</si>
  <si>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r>
      <t xml:space="preserve">Krishnaratne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 xml:space="preserve">. </t>
    </r>
  </si>
  <si>
    <r>
      <t xml:space="preserve">Vardavas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>.</t>
    </r>
  </si>
  <si>
    <t>Only the SRs and primary studies assessing the impact of school closures on COVID-19 transmission/morbidity/mortality</t>
  </si>
  <si>
    <t>Only the SRs and primary studies assessing the impact of COVID-19 school closures on learning/achievement</t>
  </si>
  <si>
    <t>Only the SRs and primary studies assessing the impact of COVID-19 school closures on mental health</t>
  </si>
  <si>
    <t>Only the SRs and primary studies assessing the impact of COVID-19 school closures on physical health</t>
  </si>
  <si>
    <t>Only the SRs and primary studies assessing the impact of COVID-19 school closures on sleep</t>
  </si>
  <si>
    <t xml:space="preserve">Only the SRs and primary studies assessing the impact of COVID-19 school closures on domestic violence </t>
  </si>
  <si>
    <t>Only the SRs and primary studies assessing the impact of COVID-19 in-school mitigations on transmission/morbidity/mortality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</si>
</sst>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rgb="FF212121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5" borderId="0" xfId="0" applyFill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8" fillId="4" borderId="0" xfId="0" applyFont="1" applyFill="1"/>
    <xf numFmtId="0" fontId="8" fillId="2" borderId="0" xfId="0" applyFont="1" applyFill="1"/>
    <xf numFmtId="0" fontId="8" fillId="5" borderId="0" xfId="0" applyFont="1" applyFill="1"/>
    <xf numFmtId="0" fontId="5" fillId="6" borderId="0" xfId="0" applyFont="1" applyFill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5AB9-E09B-4E98-8167-EEBB45805A58}">
  <dimension ref="B1:L44"/>
  <sheetViews>
    <sheetView tabSelected="1" zoomScale="50" zoomScaleNormal="50" workbookViewId="0">
      <selection activeCell="D11" sqref="D11"/>
    </sheetView>
  </sheetViews>
  <sheetFormatPr defaultRowHeight="14.4" x14ac:dyDescent="0.3"/>
  <cols>
    <col min="2" max="2" width="44.5546875" bestFit="1" customWidth="1"/>
    <col min="3" max="3" width="34.88671875" bestFit="1" customWidth="1"/>
    <col min="4" max="4" width="36.109375" customWidth="1"/>
    <col min="5" max="5" width="32.88671875" bestFit="1" customWidth="1"/>
    <col min="6" max="6" width="35.109375" bestFit="1" customWidth="1"/>
    <col min="7" max="7" width="38.109375" bestFit="1" customWidth="1"/>
    <col min="8" max="8" width="31.77734375" customWidth="1"/>
    <col min="9" max="9" width="38.88671875" bestFit="1" customWidth="1"/>
    <col min="10" max="10" width="24.109375" bestFit="1" customWidth="1"/>
    <col min="11" max="11" width="28.6640625" customWidth="1"/>
    <col min="12" max="12" width="37.88671875" bestFit="1" customWidth="1"/>
    <col min="13" max="13" width="34.44140625" bestFit="1" customWidth="1"/>
    <col min="14" max="14" width="24.21875" bestFit="1" customWidth="1"/>
    <col min="15" max="15" width="24.109375" bestFit="1" customWidth="1"/>
    <col min="16" max="16" width="34.5546875" bestFit="1" customWidth="1"/>
    <col min="17" max="17" width="38.5546875" bestFit="1" customWidth="1"/>
    <col min="18" max="18" width="33.88671875" bestFit="1" customWidth="1"/>
    <col min="19" max="19" width="30.77734375" bestFit="1" customWidth="1"/>
    <col min="20" max="20" width="20.77734375" bestFit="1" customWidth="1"/>
    <col min="21" max="21" width="35.5546875" bestFit="1" customWidth="1"/>
    <col min="22" max="22" width="36.6640625" bestFit="1" customWidth="1"/>
    <col min="23" max="23" width="29.109375" bestFit="1" customWidth="1"/>
    <col min="24" max="24" width="24.44140625" bestFit="1" customWidth="1"/>
    <col min="25" max="25" width="21.5546875" bestFit="1" customWidth="1"/>
    <col min="26" max="26" width="30.21875" bestFit="1" customWidth="1"/>
    <col min="27" max="27" width="21.6640625" bestFit="1" customWidth="1"/>
    <col min="28" max="28" width="21.88671875" bestFit="1" customWidth="1"/>
    <col min="29" max="29" width="26.109375" bestFit="1" customWidth="1"/>
    <col min="30" max="30" width="24" bestFit="1" customWidth="1"/>
    <col min="31" max="31" width="22.33203125" bestFit="1" customWidth="1"/>
    <col min="32" max="32" width="18.44140625" bestFit="1" customWidth="1"/>
    <col min="33" max="33" width="20.77734375" bestFit="1" customWidth="1"/>
    <col min="34" max="34" width="27.77734375" bestFit="1" customWidth="1"/>
    <col min="35" max="35" width="34.44140625" bestFit="1" customWidth="1"/>
    <col min="36" max="36" width="22.109375" bestFit="1" customWidth="1"/>
    <col min="37" max="37" width="25" bestFit="1" customWidth="1"/>
    <col min="38" max="38" width="28" bestFit="1" customWidth="1"/>
    <col min="39" max="39" width="27.6640625" bestFit="1" customWidth="1"/>
    <col min="40" max="40" width="29.109375" bestFit="1" customWidth="1"/>
    <col min="41" max="41" width="24.21875" bestFit="1" customWidth="1"/>
    <col min="42" max="42" width="21.33203125" bestFit="1" customWidth="1"/>
  </cols>
  <sheetData>
    <row r="1" spans="2:12" ht="18" x14ac:dyDescent="0.35">
      <c r="B1" s="9" t="s">
        <v>548</v>
      </c>
    </row>
    <row r="3" spans="2:12" ht="18" x14ac:dyDescent="0.35">
      <c r="B3" s="20" t="s">
        <v>522</v>
      </c>
      <c r="C3" s="20" t="s">
        <v>523</v>
      </c>
      <c r="D3" s="20" t="s">
        <v>524</v>
      </c>
      <c r="E3" s="20" t="s">
        <v>525</v>
      </c>
      <c r="F3" s="20" t="s">
        <v>526</v>
      </c>
      <c r="G3" s="20" t="s">
        <v>527</v>
      </c>
      <c r="H3" s="20" t="s">
        <v>528</v>
      </c>
      <c r="I3" s="20" t="s">
        <v>529</v>
      </c>
      <c r="J3" s="20" t="s">
        <v>33</v>
      </c>
      <c r="K3" s="20" t="s">
        <v>530</v>
      </c>
      <c r="L3" s="20" t="s">
        <v>531</v>
      </c>
    </row>
    <row r="4" spans="2:12" x14ac:dyDescent="0.3">
      <c r="B4" s="5" t="s">
        <v>34</v>
      </c>
      <c r="C4" s="4" t="s">
        <v>66</v>
      </c>
      <c r="D4" s="5" t="s">
        <v>34</v>
      </c>
      <c r="E4" t="s">
        <v>72</v>
      </c>
      <c r="F4" t="s">
        <v>78</v>
      </c>
      <c r="G4" t="s">
        <v>79</v>
      </c>
      <c r="H4" t="s">
        <v>107</v>
      </c>
      <c r="I4" s="4" t="s">
        <v>126</v>
      </c>
      <c r="J4" s="4" t="s">
        <v>97</v>
      </c>
      <c r="K4" t="s">
        <v>99</v>
      </c>
      <c r="L4" s="4" t="s">
        <v>73</v>
      </c>
    </row>
    <row r="5" spans="2:12" x14ac:dyDescent="0.3">
      <c r="B5" t="s">
        <v>35</v>
      </c>
      <c r="C5" s="5" t="s">
        <v>56</v>
      </c>
      <c r="D5" t="s">
        <v>69</v>
      </c>
      <c r="E5" s="4" t="s">
        <v>73</v>
      </c>
      <c r="G5" t="s">
        <v>80</v>
      </c>
      <c r="H5" t="s">
        <v>108</v>
      </c>
      <c r="I5" t="s">
        <v>139</v>
      </c>
      <c r="J5" s="4" t="s">
        <v>155</v>
      </c>
      <c r="K5" t="s">
        <v>100</v>
      </c>
      <c r="L5" s="4" t="s">
        <v>155</v>
      </c>
    </row>
    <row r="6" spans="2:12" ht="18" x14ac:dyDescent="0.35">
      <c r="B6" s="4" t="s">
        <v>36</v>
      </c>
      <c r="C6" t="s">
        <v>67</v>
      </c>
      <c r="D6" s="4" t="s">
        <v>50</v>
      </c>
      <c r="E6" t="s">
        <v>74</v>
      </c>
      <c r="F6" s="9" t="s">
        <v>502</v>
      </c>
      <c r="G6" s="4" t="s">
        <v>36</v>
      </c>
      <c r="H6" t="s">
        <v>109</v>
      </c>
      <c r="I6" t="s">
        <v>140</v>
      </c>
      <c r="J6" s="4" t="s">
        <v>104</v>
      </c>
      <c r="K6" t="s">
        <v>101</v>
      </c>
      <c r="L6" t="s">
        <v>103</v>
      </c>
    </row>
    <row r="7" spans="2:12" x14ac:dyDescent="0.3">
      <c r="B7" s="4" t="s">
        <v>37</v>
      </c>
      <c r="C7" t="s">
        <v>68</v>
      </c>
      <c r="D7" t="s">
        <v>70</v>
      </c>
      <c r="E7" t="s">
        <v>75</v>
      </c>
      <c r="G7" s="4" t="s">
        <v>37</v>
      </c>
      <c r="H7" t="s">
        <v>110</v>
      </c>
      <c r="I7" s="4" t="s">
        <v>136</v>
      </c>
      <c r="J7" t="s">
        <v>156</v>
      </c>
      <c r="K7" s="4" t="s">
        <v>66</v>
      </c>
      <c r="L7" s="4" t="s">
        <v>97</v>
      </c>
    </row>
    <row r="8" spans="2:12" x14ac:dyDescent="0.3">
      <c r="B8" s="4" t="s">
        <v>81</v>
      </c>
      <c r="D8" t="s">
        <v>71</v>
      </c>
      <c r="E8" t="s">
        <v>76</v>
      </c>
      <c r="G8" s="4" t="s">
        <v>81</v>
      </c>
      <c r="H8" t="s">
        <v>112</v>
      </c>
      <c r="I8" t="s">
        <v>141</v>
      </c>
      <c r="J8" t="s">
        <v>98</v>
      </c>
      <c r="K8" t="s">
        <v>102</v>
      </c>
      <c r="L8" s="4" t="s">
        <v>104</v>
      </c>
    </row>
    <row r="9" spans="2:12" ht="18" x14ac:dyDescent="0.35">
      <c r="B9" t="s">
        <v>151</v>
      </c>
      <c r="C9" s="8" t="s">
        <v>499</v>
      </c>
      <c r="E9" s="4" t="s">
        <v>77</v>
      </c>
      <c r="G9" t="s">
        <v>82</v>
      </c>
      <c r="H9" t="s">
        <v>111</v>
      </c>
      <c r="I9" s="4" t="s">
        <v>137</v>
      </c>
      <c r="J9" t="s">
        <v>157</v>
      </c>
      <c r="K9" s="4" t="s">
        <v>77</v>
      </c>
      <c r="L9" t="s">
        <v>105</v>
      </c>
    </row>
    <row r="10" spans="2:12" ht="18" x14ac:dyDescent="0.35">
      <c r="B10" t="s">
        <v>38</v>
      </c>
      <c r="D10" s="9" t="s">
        <v>500</v>
      </c>
      <c r="G10" t="s">
        <v>83</v>
      </c>
      <c r="H10" t="s">
        <v>113</v>
      </c>
      <c r="I10" t="s">
        <v>142</v>
      </c>
      <c r="J10" t="s">
        <v>28</v>
      </c>
      <c r="L10" t="s">
        <v>106</v>
      </c>
    </row>
    <row r="11" spans="2:12" ht="18" x14ac:dyDescent="0.35">
      <c r="B11" t="s">
        <v>39</v>
      </c>
      <c r="E11" s="9" t="s">
        <v>501</v>
      </c>
      <c r="G11" t="s">
        <v>84</v>
      </c>
      <c r="H11" t="s">
        <v>114</v>
      </c>
      <c r="I11" t="s">
        <v>143</v>
      </c>
      <c r="J11" t="s">
        <v>29</v>
      </c>
      <c r="K11" s="9" t="s">
        <v>501</v>
      </c>
      <c r="L11" s="5" t="s">
        <v>34</v>
      </c>
    </row>
    <row r="12" spans="2:12" x14ac:dyDescent="0.3">
      <c r="B12" t="s">
        <v>40</v>
      </c>
      <c r="G12" t="s">
        <v>85</v>
      </c>
      <c r="H12" t="s">
        <v>115</v>
      </c>
      <c r="I12" t="s">
        <v>144</v>
      </c>
    </row>
    <row r="13" spans="2:12" ht="18" x14ac:dyDescent="0.35">
      <c r="B13" t="s">
        <v>41</v>
      </c>
      <c r="G13" t="s">
        <v>86</v>
      </c>
      <c r="H13" t="s">
        <v>116</v>
      </c>
      <c r="I13" t="s">
        <v>145</v>
      </c>
      <c r="J13" s="9" t="s">
        <v>504</v>
      </c>
      <c r="L13" s="9" t="s">
        <v>505</v>
      </c>
    </row>
    <row r="14" spans="2:12" x14ac:dyDescent="0.3">
      <c r="B14" t="s">
        <v>152</v>
      </c>
      <c r="G14" t="s">
        <v>87</v>
      </c>
      <c r="H14" t="s">
        <v>117</v>
      </c>
      <c r="I14" t="s">
        <v>31</v>
      </c>
    </row>
    <row r="15" spans="2:12" x14ac:dyDescent="0.3">
      <c r="B15" s="4" t="s">
        <v>90</v>
      </c>
      <c r="G15" t="s">
        <v>88</v>
      </c>
      <c r="H15" t="s">
        <v>118</v>
      </c>
      <c r="I15" t="s">
        <v>154</v>
      </c>
    </row>
    <row r="16" spans="2:12" x14ac:dyDescent="0.3">
      <c r="B16" s="4" t="s">
        <v>92</v>
      </c>
      <c r="G16" s="5" t="s">
        <v>56</v>
      </c>
      <c r="H16" t="s">
        <v>153</v>
      </c>
      <c r="I16" t="s">
        <v>146</v>
      </c>
    </row>
    <row r="17" spans="2:12" ht="21" x14ac:dyDescent="0.4">
      <c r="B17" s="4" t="s">
        <v>42</v>
      </c>
      <c r="G17" t="s">
        <v>89</v>
      </c>
      <c r="H17" t="s">
        <v>24</v>
      </c>
      <c r="I17" t="s">
        <v>147</v>
      </c>
      <c r="L17" s="13" t="s">
        <v>506</v>
      </c>
    </row>
    <row r="18" spans="2:12" ht="21" x14ac:dyDescent="0.4">
      <c r="B18" s="4" t="s">
        <v>43</v>
      </c>
      <c r="G18" s="4" t="s">
        <v>90</v>
      </c>
      <c r="H18" t="s">
        <v>25</v>
      </c>
      <c r="I18" t="s">
        <v>148</v>
      </c>
      <c r="L18" s="12">
        <f>(64+50+60+67+100+60+87+82+63+67+25)/11</f>
        <v>65.909090909090907</v>
      </c>
    </row>
    <row r="19" spans="2:12" x14ac:dyDescent="0.3">
      <c r="B19" t="s">
        <v>0</v>
      </c>
      <c r="G19" t="s">
        <v>91</v>
      </c>
      <c r="H19" t="s">
        <v>119</v>
      </c>
      <c r="I19" t="s">
        <v>149</v>
      </c>
    </row>
    <row r="20" spans="2:12" ht="21" x14ac:dyDescent="0.4">
      <c r="B20" s="4" t="s">
        <v>44</v>
      </c>
      <c r="D20" s="3"/>
      <c r="G20" s="4" t="s">
        <v>92</v>
      </c>
      <c r="H20" t="s">
        <v>120</v>
      </c>
      <c r="I20" t="s">
        <v>150</v>
      </c>
      <c r="L20" s="10" t="s">
        <v>518</v>
      </c>
    </row>
    <row r="21" spans="2:12" ht="21" x14ac:dyDescent="0.4">
      <c r="B21" t="s">
        <v>45</v>
      </c>
      <c r="G21" t="s">
        <v>93</v>
      </c>
      <c r="H21" t="s">
        <v>121</v>
      </c>
      <c r="L21" s="15" t="s">
        <v>517</v>
      </c>
    </row>
    <row r="22" spans="2:12" ht="21" x14ac:dyDescent="0.4">
      <c r="B22" t="s">
        <v>46</v>
      </c>
      <c r="G22" s="4" t="s">
        <v>42</v>
      </c>
      <c r="H22" t="s">
        <v>26</v>
      </c>
      <c r="I22" s="9" t="s">
        <v>503</v>
      </c>
      <c r="L22" s="16" t="s">
        <v>159</v>
      </c>
    </row>
    <row r="23" spans="2:12" ht="21" x14ac:dyDescent="0.4">
      <c r="B23" t="s">
        <v>47</v>
      </c>
      <c r="G23" s="4" t="s">
        <v>43</v>
      </c>
      <c r="H23" t="s">
        <v>122</v>
      </c>
      <c r="L23" s="17" t="s">
        <v>158</v>
      </c>
    </row>
    <row r="24" spans="2:12" x14ac:dyDescent="0.3">
      <c r="B24" t="s">
        <v>48</v>
      </c>
      <c r="G24" t="s">
        <v>94</v>
      </c>
      <c r="H24" t="s">
        <v>27</v>
      </c>
    </row>
    <row r="25" spans="2:12" x14ac:dyDescent="0.3">
      <c r="B25" t="s">
        <v>49</v>
      </c>
      <c r="G25" t="s">
        <v>95</v>
      </c>
      <c r="H25" t="s">
        <v>123</v>
      </c>
    </row>
    <row r="26" spans="2:12" x14ac:dyDescent="0.3">
      <c r="B26" s="4" t="s">
        <v>50</v>
      </c>
      <c r="G26" s="4" t="s">
        <v>44</v>
      </c>
      <c r="H26" t="s">
        <v>124</v>
      </c>
    </row>
    <row r="27" spans="2:12" x14ac:dyDescent="0.3">
      <c r="B27" t="s">
        <v>51</v>
      </c>
      <c r="G27" t="s">
        <v>96</v>
      </c>
      <c r="H27" t="s">
        <v>125</v>
      </c>
    </row>
    <row r="28" spans="2:12" x14ac:dyDescent="0.3">
      <c r="B28" t="s">
        <v>52</v>
      </c>
      <c r="G28" s="4" t="s">
        <v>58</v>
      </c>
      <c r="H28" s="4" t="s">
        <v>126</v>
      </c>
    </row>
    <row r="29" spans="2:12" x14ac:dyDescent="0.3">
      <c r="B29" t="s">
        <v>53</v>
      </c>
      <c r="H29" t="s">
        <v>127</v>
      </c>
    </row>
    <row r="30" spans="2:12" ht="18" x14ac:dyDescent="0.35">
      <c r="B30" t="s">
        <v>55</v>
      </c>
      <c r="G30" s="9" t="s">
        <v>500</v>
      </c>
      <c r="H30" t="s">
        <v>128</v>
      </c>
    </row>
    <row r="31" spans="2:12" x14ac:dyDescent="0.3">
      <c r="B31" s="5" t="s">
        <v>56</v>
      </c>
      <c r="H31" t="s">
        <v>129</v>
      </c>
    </row>
    <row r="32" spans="2:12" x14ac:dyDescent="0.3">
      <c r="B32" t="s">
        <v>57</v>
      </c>
      <c r="H32" t="s">
        <v>130</v>
      </c>
    </row>
    <row r="33" spans="2:8" x14ac:dyDescent="0.3">
      <c r="B33" s="4" t="s">
        <v>58</v>
      </c>
      <c r="H33" s="4" t="s">
        <v>59</v>
      </c>
    </row>
    <row r="34" spans="2:8" x14ac:dyDescent="0.3">
      <c r="B34" t="s">
        <v>2</v>
      </c>
      <c r="H34" s="4" t="s">
        <v>63</v>
      </c>
    </row>
    <row r="35" spans="2:8" x14ac:dyDescent="0.3">
      <c r="B35" s="4" t="s">
        <v>59</v>
      </c>
      <c r="H35" t="s">
        <v>131</v>
      </c>
    </row>
    <row r="36" spans="2:8" x14ac:dyDescent="0.3">
      <c r="B36" t="s">
        <v>60</v>
      </c>
      <c r="H36" t="s">
        <v>132</v>
      </c>
    </row>
    <row r="37" spans="2:8" x14ac:dyDescent="0.3">
      <c r="B37" t="s">
        <v>61</v>
      </c>
      <c r="H37" t="s">
        <v>133</v>
      </c>
    </row>
    <row r="38" spans="2:8" x14ac:dyDescent="0.3">
      <c r="B38" t="s">
        <v>62</v>
      </c>
      <c r="H38" t="s">
        <v>134</v>
      </c>
    </row>
    <row r="39" spans="2:8" x14ac:dyDescent="0.3">
      <c r="B39" t="s">
        <v>54</v>
      </c>
      <c r="H39" t="s">
        <v>135</v>
      </c>
    </row>
    <row r="40" spans="2:8" x14ac:dyDescent="0.3">
      <c r="B40" s="4" t="s">
        <v>63</v>
      </c>
      <c r="H40" s="4" t="s">
        <v>136</v>
      </c>
    </row>
    <row r="41" spans="2:8" x14ac:dyDescent="0.3">
      <c r="B41" t="s">
        <v>64</v>
      </c>
      <c r="H41" s="4" t="s">
        <v>137</v>
      </c>
    </row>
    <row r="42" spans="2:8" x14ac:dyDescent="0.3">
      <c r="B42" t="s">
        <v>65</v>
      </c>
      <c r="H42" t="s">
        <v>138</v>
      </c>
    </row>
    <row r="44" spans="2:8" ht="18" x14ac:dyDescent="0.35">
      <c r="B44" s="8" t="s">
        <v>498</v>
      </c>
      <c r="H44" s="9" t="s">
        <v>516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58E1-FD3C-4A37-A8D8-5E8E12B881F7}">
  <dimension ref="B1:G85"/>
  <sheetViews>
    <sheetView zoomScale="50" zoomScaleNormal="50" workbookViewId="0">
      <selection activeCell="D53" sqref="D53"/>
    </sheetView>
  </sheetViews>
  <sheetFormatPr defaultRowHeight="14.4" x14ac:dyDescent="0.3"/>
  <cols>
    <col min="2" max="2" width="42.21875" customWidth="1"/>
    <col min="3" max="3" width="45" bestFit="1" customWidth="1"/>
    <col min="4" max="4" width="29" bestFit="1" customWidth="1"/>
    <col min="5" max="5" width="27.109375" bestFit="1" customWidth="1"/>
    <col min="7" max="7" width="37.109375" bestFit="1" customWidth="1"/>
    <col min="9" max="9" width="38.21875" bestFit="1" customWidth="1"/>
  </cols>
  <sheetData>
    <row r="1" spans="2:7" ht="18" x14ac:dyDescent="0.35">
      <c r="B1" s="9" t="s">
        <v>549</v>
      </c>
    </row>
    <row r="2" spans="2:7" x14ac:dyDescent="0.3">
      <c r="D2" s="6"/>
    </row>
    <row r="3" spans="2:7" ht="18" x14ac:dyDescent="0.35">
      <c r="B3" s="20" t="s">
        <v>526</v>
      </c>
      <c r="C3" s="20" t="s">
        <v>532</v>
      </c>
      <c r="D3" s="20" t="s">
        <v>533</v>
      </c>
      <c r="E3" s="20" t="s">
        <v>534</v>
      </c>
    </row>
    <row r="4" spans="2:7" x14ac:dyDescent="0.3">
      <c r="B4" t="s">
        <v>160</v>
      </c>
      <c r="C4" t="s">
        <v>163</v>
      </c>
      <c r="D4" s="4" t="s">
        <v>166</v>
      </c>
      <c r="E4" s="4" t="s">
        <v>257</v>
      </c>
    </row>
    <row r="5" spans="2:7" x14ac:dyDescent="0.3">
      <c r="B5" t="s">
        <v>161</v>
      </c>
      <c r="C5" t="s">
        <v>164</v>
      </c>
      <c r="D5" t="s">
        <v>222</v>
      </c>
      <c r="E5" t="s">
        <v>258</v>
      </c>
    </row>
    <row r="6" spans="2:7" ht="21" x14ac:dyDescent="0.4">
      <c r="B6" t="s">
        <v>162</v>
      </c>
      <c r="C6" t="s">
        <v>4</v>
      </c>
      <c r="D6" t="s">
        <v>223</v>
      </c>
      <c r="E6" s="4" t="s">
        <v>239</v>
      </c>
      <c r="G6" s="13" t="s">
        <v>506</v>
      </c>
    </row>
    <row r="7" spans="2:7" ht="21" x14ac:dyDescent="0.4">
      <c r="C7" t="s">
        <v>259</v>
      </c>
      <c r="D7" s="4" t="s">
        <v>175</v>
      </c>
      <c r="E7" s="4" t="s">
        <v>240</v>
      </c>
      <c r="G7" s="13">
        <f>(100+96+69+91)/4</f>
        <v>89</v>
      </c>
    </row>
    <row r="8" spans="2:7" ht="18" x14ac:dyDescent="0.35">
      <c r="B8" s="9" t="s">
        <v>502</v>
      </c>
      <c r="C8" t="s">
        <v>165</v>
      </c>
      <c r="D8" t="s">
        <v>224</v>
      </c>
      <c r="E8" s="4" t="s">
        <v>228</v>
      </c>
    </row>
    <row r="9" spans="2:7" ht="21" x14ac:dyDescent="0.4">
      <c r="C9" s="4" t="s">
        <v>166</v>
      </c>
      <c r="D9" t="s">
        <v>225</v>
      </c>
      <c r="E9" s="4" t="s">
        <v>229</v>
      </c>
      <c r="G9" s="10" t="s">
        <v>518</v>
      </c>
    </row>
    <row r="10" spans="2:7" ht="21" x14ac:dyDescent="0.4">
      <c r="C10" t="s">
        <v>167</v>
      </c>
      <c r="D10" t="s">
        <v>226</v>
      </c>
      <c r="E10" s="4" t="s">
        <v>3</v>
      </c>
      <c r="G10" s="15" t="s">
        <v>517</v>
      </c>
    </row>
    <row r="11" spans="2:7" ht="21" x14ac:dyDescent="0.4">
      <c r="C11" t="s">
        <v>168</v>
      </c>
      <c r="D11" t="s">
        <v>227</v>
      </c>
      <c r="E11" s="4" t="s">
        <v>248</v>
      </c>
      <c r="G11" s="16" t="s">
        <v>159</v>
      </c>
    </row>
    <row r="12" spans="2:7" x14ac:dyDescent="0.3">
      <c r="C12" t="s">
        <v>169</v>
      </c>
      <c r="D12" s="4" t="s">
        <v>228</v>
      </c>
      <c r="E12" s="4" t="s">
        <v>251</v>
      </c>
    </row>
    <row r="13" spans="2:7" x14ac:dyDescent="0.3">
      <c r="C13" t="s">
        <v>170</v>
      </c>
      <c r="D13" s="4" t="s">
        <v>229</v>
      </c>
      <c r="E13" s="4" t="s">
        <v>232</v>
      </c>
    </row>
    <row r="14" spans="2:7" x14ac:dyDescent="0.3">
      <c r="C14" t="s">
        <v>171</v>
      </c>
      <c r="D14" t="s">
        <v>230</v>
      </c>
      <c r="E14" s="4" t="s">
        <v>255</v>
      </c>
    </row>
    <row r="15" spans="2:7" x14ac:dyDescent="0.3">
      <c r="C15" t="s">
        <v>172</v>
      </c>
      <c r="D15" t="s">
        <v>231</v>
      </c>
    </row>
    <row r="16" spans="2:7" ht="18" x14ac:dyDescent="0.35">
      <c r="C16" t="s">
        <v>173</v>
      </c>
      <c r="D16" t="s">
        <v>22</v>
      </c>
      <c r="E16" s="9" t="s">
        <v>509</v>
      </c>
    </row>
    <row r="17" spans="3:4" x14ac:dyDescent="0.3">
      <c r="C17" t="s">
        <v>174</v>
      </c>
      <c r="D17" s="4" t="s">
        <v>232</v>
      </c>
    </row>
    <row r="18" spans="3:4" x14ac:dyDescent="0.3">
      <c r="C18" s="4" t="s">
        <v>175</v>
      </c>
      <c r="D18" t="s">
        <v>233</v>
      </c>
    </row>
    <row r="19" spans="3:4" x14ac:dyDescent="0.3">
      <c r="C19" t="s">
        <v>5</v>
      </c>
      <c r="D19" t="s">
        <v>234</v>
      </c>
    </row>
    <row r="20" spans="3:4" x14ac:dyDescent="0.3">
      <c r="C20" t="s">
        <v>260</v>
      </c>
      <c r="D20" t="s">
        <v>235</v>
      </c>
    </row>
    <row r="21" spans="3:4" x14ac:dyDescent="0.3">
      <c r="C21" t="s">
        <v>6</v>
      </c>
      <c r="D21" t="s">
        <v>236</v>
      </c>
    </row>
    <row r="22" spans="3:4" x14ac:dyDescent="0.3">
      <c r="C22" t="s">
        <v>261</v>
      </c>
      <c r="D22" t="s">
        <v>237</v>
      </c>
    </row>
    <row r="23" spans="3:4" x14ac:dyDescent="0.3">
      <c r="C23" t="s">
        <v>7</v>
      </c>
      <c r="D23" s="4" t="s">
        <v>257</v>
      </c>
    </row>
    <row r="24" spans="3:4" x14ac:dyDescent="0.3">
      <c r="C24" t="s">
        <v>176</v>
      </c>
      <c r="D24" t="s">
        <v>238</v>
      </c>
    </row>
    <row r="25" spans="3:4" x14ac:dyDescent="0.3">
      <c r="C25" t="s">
        <v>8</v>
      </c>
      <c r="D25" s="4" t="s">
        <v>239</v>
      </c>
    </row>
    <row r="26" spans="3:4" x14ac:dyDescent="0.3">
      <c r="C26" t="s">
        <v>177</v>
      </c>
      <c r="D26" s="4" t="s">
        <v>240</v>
      </c>
    </row>
    <row r="27" spans="3:4" x14ac:dyDescent="0.3">
      <c r="C27" t="s">
        <v>178</v>
      </c>
      <c r="D27" t="s">
        <v>241</v>
      </c>
    </row>
    <row r="28" spans="3:4" x14ac:dyDescent="0.3">
      <c r="C28" t="s">
        <v>179</v>
      </c>
      <c r="D28" t="s">
        <v>242</v>
      </c>
    </row>
    <row r="29" spans="3:4" x14ac:dyDescent="0.3">
      <c r="C29" t="s">
        <v>180</v>
      </c>
      <c r="D29" t="s">
        <v>243</v>
      </c>
    </row>
    <row r="30" spans="3:4" x14ac:dyDescent="0.3">
      <c r="C30" t="s">
        <v>9</v>
      </c>
      <c r="D30" s="4" t="s">
        <v>192</v>
      </c>
    </row>
    <row r="31" spans="3:4" x14ac:dyDescent="0.3">
      <c r="C31" t="s">
        <v>181</v>
      </c>
      <c r="D31" s="4" t="s">
        <v>3</v>
      </c>
    </row>
    <row r="32" spans="3:4" x14ac:dyDescent="0.3">
      <c r="C32" t="s">
        <v>10</v>
      </c>
      <c r="D32" t="s">
        <v>244</v>
      </c>
    </row>
    <row r="33" spans="3:4" x14ac:dyDescent="0.3">
      <c r="C33" t="s">
        <v>182</v>
      </c>
      <c r="D33" t="s">
        <v>245</v>
      </c>
    </row>
    <row r="34" spans="3:4" x14ac:dyDescent="0.3">
      <c r="C34" t="s">
        <v>183</v>
      </c>
      <c r="D34" t="s">
        <v>246</v>
      </c>
    </row>
    <row r="35" spans="3:4" x14ac:dyDescent="0.3">
      <c r="C35" t="s">
        <v>184</v>
      </c>
      <c r="D35" t="s">
        <v>247</v>
      </c>
    </row>
    <row r="36" spans="3:4" x14ac:dyDescent="0.3">
      <c r="C36" t="s">
        <v>262</v>
      </c>
      <c r="D36" s="4" t="s">
        <v>248</v>
      </c>
    </row>
    <row r="37" spans="3:4" x14ac:dyDescent="0.3">
      <c r="C37" t="s">
        <v>185</v>
      </c>
      <c r="D37" t="s">
        <v>249</v>
      </c>
    </row>
    <row r="38" spans="3:4" x14ac:dyDescent="0.3">
      <c r="C38" t="s">
        <v>186</v>
      </c>
      <c r="D38" s="1" t="s">
        <v>250</v>
      </c>
    </row>
    <row r="39" spans="3:4" x14ac:dyDescent="0.3">
      <c r="C39" t="s">
        <v>187</v>
      </c>
      <c r="D39" s="4" t="s">
        <v>251</v>
      </c>
    </row>
    <row r="40" spans="3:4" x14ac:dyDescent="0.3">
      <c r="C40" t="s">
        <v>188</v>
      </c>
      <c r="D40" t="s">
        <v>252</v>
      </c>
    </row>
    <row r="41" spans="3:4" x14ac:dyDescent="0.3">
      <c r="C41" t="s">
        <v>11</v>
      </c>
      <c r="D41" t="s">
        <v>253</v>
      </c>
    </row>
    <row r="42" spans="3:4" x14ac:dyDescent="0.3">
      <c r="C42" t="s">
        <v>12</v>
      </c>
      <c r="D42" t="s">
        <v>23</v>
      </c>
    </row>
    <row r="43" spans="3:4" x14ac:dyDescent="0.3">
      <c r="C43" t="s">
        <v>13</v>
      </c>
      <c r="D43" t="s">
        <v>254</v>
      </c>
    </row>
    <row r="44" spans="3:4" x14ac:dyDescent="0.3">
      <c r="C44" t="s">
        <v>189</v>
      </c>
      <c r="D44" s="4" t="s">
        <v>255</v>
      </c>
    </row>
    <row r="45" spans="3:4" x14ac:dyDescent="0.3">
      <c r="C45" t="s">
        <v>14</v>
      </c>
      <c r="D45" t="s">
        <v>256</v>
      </c>
    </row>
    <row r="46" spans="3:4" x14ac:dyDescent="0.3">
      <c r="C46" t="s">
        <v>190</v>
      </c>
    </row>
    <row r="47" spans="3:4" ht="18" x14ac:dyDescent="0.35">
      <c r="C47" t="s">
        <v>191</v>
      </c>
      <c r="D47" s="11" t="s">
        <v>508</v>
      </c>
    </row>
    <row r="48" spans="3:4" x14ac:dyDescent="0.3">
      <c r="C48" s="4" t="s">
        <v>192</v>
      </c>
    </row>
    <row r="49" spans="3:3" x14ac:dyDescent="0.3">
      <c r="C49" t="s">
        <v>193</v>
      </c>
    </row>
    <row r="50" spans="3:3" x14ac:dyDescent="0.3">
      <c r="C50" t="s">
        <v>194</v>
      </c>
    </row>
    <row r="51" spans="3:3" x14ac:dyDescent="0.3">
      <c r="C51" t="s">
        <v>195</v>
      </c>
    </row>
    <row r="52" spans="3:3" x14ac:dyDescent="0.3">
      <c r="C52" t="s">
        <v>196</v>
      </c>
    </row>
    <row r="53" spans="3:3" x14ac:dyDescent="0.3">
      <c r="C53" t="s">
        <v>197</v>
      </c>
    </row>
    <row r="54" spans="3:3" x14ac:dyDescent="0.3">
      <c r="C54" t="s">
        <v>15</v>
      </c>
    </row>
    <row r="55" spans="3:3" x14ac:dyDescent="0.3">
      <c r="C55" t="s">
        <v>198</v>
      </c>
    </row>
    <row r="56" spans="3:3" x14ac:dyDescent="0.3">
      <c r="C56" t="s">
        <v>199</v>
      </c>
    </row>
    <row r="57" spans="3:3" x14ac:dyDescent="0.3">
      <c r="C57" t="s">
        <v>200</v>
      </c>
    </row>
    <row r="58" spans="3:3" x14ac:dyDescent="0.3">
      <c r="C58" t="s">
        <v>201</v>
      </c>
    </row>
    <row r="59" spans="3:3" x14ac:dyDescent="0.3">
      <c r="C59" t="s">
        <v>202</v>
      </c>
    </row>
    <row r="60" spans="3:3" x14ac:dyDescent="0.3">
      <c r="C60" t="s">
        <v>203</v>
      </c>
    </row>
    <row r="61" spans="3:3" x14ac:dyDescent="0.3">
      <c r="C61" t="s">
        <v>204</v>
      </c>
    </row>
    <row r="62" spans="3:3" x14ac:dyDescent="0.3">
      <c r="C62" t="s">
        <v>205</v>
      </c>
    </row>
    <row r="63" spans="3:3" x14ac:dyDescent="0.3">
      <c r="C63" t="s">
        <v>206</v>
      </c>
    </row>
    <row r="64" spans="3:3" x14ac:dyDescent="0.3">
      <c r="C64" t="s">
        <v>207</v>
      </c>
    </row>
    <row r="65" spans="3:3" x14ac:dyDescent="0.3">
      <c r="C65" t="s">
        <v>208</v>
      </c>
    </row>
    <row r="66" spans="3:3" x14ac:dyDescent="0.3">
      <c r="C66" t="s">
        <v>209</v>
      </c>
    </row>
    <row r="67" spans="3:3" x14ac:dyDescent="0.3">
      <c r="C67" t="s">
        <v>210</v>
      </c>
    </row>
    <row r="68" spans="3:3" x14ac:dyDescent="0.3">
      <c r="C68" t="s">
        <v>211</v>
      </c>
    </row>
    <row r="69" spans="3:3" x14ac:dyDescent="0.3">
      <c r="C69" t="s">
        <v>212</v>
      </c>
    </row>
    <row r="70" spans="3:3" x14ac:dyDescent="0.3">
      <c r="C70" t="s">
        <v>16</v>
      </c>
    </row>
    <row r="71" spans="3:3" x14ac:dyDescent="0.3">
      <c r="C71" t="s">
        <v>213</v>
      </c>
    </row>
    <row r="72" spans="3:3" x14ac:dyDescent="0.3">
      <c r="C72" t="s">
        <v>214</v>
      </c>
    </row>
    <row r="73" spans="3:3" x14ac:dyDescent="0.3">
      <c r="C73" t="s">
        <v>215</v>
      </c>
    </row>
    <row r="74" spans="3:3" x14ac:dyDescent="0.3">
      <c r="C74" t="s">
        <v>216</v>
      </c>
    </row>
    <row r="75" spans="3:3" x14ac:dyDescent="0.3">
      <c r="C75" t="s">
        <v>217</v>
      </c>
    </row>
    <row r="76" spans="3:3" x14ac:dyDescent="0.3">
      <c r="C76" t="s">
        <v>218</v>
      </c>
    </row>
    <row r="77" spans="3:3" x14ac:dyDescent="0.3">
      <c r="C77" t="s">
        <v>17</v>
      </c>
    </row>
    <row r="78" spans="3:3" x14ac:dyDescent="0.3">
      <c r="C78" t="s">
        <v>221</v>
      </c>
    </row>
    <row r="79" spans="3:3" x14ac:dyDescent="0.3">
      <c r="C79" t="s">
        <v>18</v>
      </c>
    </row>
    <row r="80" spans="3:3" x14ac:dyDescent="0.3">
      <c r="C80" t="s">
        <v>1</v>
      </c>
    </row>
    <row r="81" spans="3:3" x14ac:dyDescent="0.3">
      <c r="C81" t="s">
        <v>219</v>
      </c>
    </row>
    <row r="82" spans="3:3" x14ac:dyDescent="0.3">
      <c r="C82" t="s">
        <v>220</v>
      </c>
    </row>
    <row r="83" spans="3:3" x14ac:dyDescent="0.3">
      <c r="C83" t="s">
        <v>19</v>
      </c>
    </row>
    <row r="85" spans="3:3" ht="18" x14ac:dyDescent="0.35">
      <c r="C85" s="9" t="s">
        <v>507</v>
      </c>
    </row>
  </sheetData>
  <conditionalFormatting sqref="B3:E3 B15:E16 B6:D6 B5:E5 B4:C4 B8:D8 B7:C7 B14:D14 B12:C13 B19:E22 B17:C17 E17 B24:E24 B23:C23 E23 B27:E29 B25:C26 E25:E26 B32:E35 B30:C31 E30:E31 B37:E38 B36:C36 E36 B40:E43 B39:C39 E39 B45:E47 B44:C44 E44 B49:E83 B48 D48:E48 B18 D18:E18 B10:D11 B9 D9 C85 G10">
    <cfRule type="duplicateValues" dxfId="15" priority="15"/>
  </conditionalFormatting>
  <conditionalFormatting sqref="I4">
    <cfRule type="duplicateValues" dxfId="14" priority="14"/>
  </conditionalFormatting>
  <conditionalFormatting sqref="I5">
    <cfRule type="duplicateValues" dxfId="13" priority="13"/>
  </conditionalFormatting>
  <conditionalFormatting sqref="I6">
    <cfRule type="duplicateValues" dxfId="12" priority="12"/>
  </conditionalFormatting>
  <conditionalFormatting sqref="I7">
    <cfRule type="duplicateValues" dxfId="11" priority="11"/>
  </conditionalFormatting>
  <conditionalFormatting sqref="I8">
    <cfRule type="duplicateValues" dxfId="10" priority="10"/>
  </conditionalFormatting>
  <conditionalFormatting sqref="I9">
    <cfRule type="duplicateValues" dxfId="9" priority="9"/>
  </conditionalFormatting>
  <conditionalFormatting sqref="I10">
    <cfRule type="duplicateValues" dxfId="8" priority="8"/>
  </conditionalFormatting>
  <conditionalFormatting sqref="I11">
    <cfRule type="duplicateValues" dxfId="7" priority="7"/>
  </conditionalFormatting>
  <conditionalFormatting sqref="I12">
    <cfRule type="duplicateValues" dxfId="6" priority="6"/>
  </conditionalFormatting>
  <conditionalFormatting sqref="I13">
    <cfRule type="duplicateValues" dxfId="5" priority="4"/>
  </conditionalFormatting>
  <conditionalFormatting sqref="I14">
    <cfRule type="duplicateValues" dxfId="4" priority="3"/>
  </conditionalFormatting>
  <conditionalFormatting sqref="I15">
    <cfRule type="duplicateValues" dxfId="3" priority="2"/>
  </conditionalFormatting>
  <conditionalFormatting sqref="I1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0C71-588F-482A-862E-E66D5AE8DF2F}">
  <dimension ref="B1:I121"/>
  <sheetViews>
    <sheetView zoomScale="50" zoomScaleNormal="50" workbookViewId="0">
      <selection activeCell="B1" sqref="B1"/>
    </sheetView>
  </sheetViews>
  <sheetFormatPr defaultRowHeight="14.4" x14ac:dyDescent="0.3"/>
  <cols>
    <col min="2" max="2" width="26" bestFit="1" customWidth="1"/>
    <col min="3" max="3" width="47.6640625" bestFit="1" customWidth="1"/>
    <col min="4" max="4" width="35.109375" bestFit="1" customWidth="1"/>
    <col min="5" max="5" width="32.109375" bestFit="1" customWidth="1"/>
    <col min="6" max="6" width="23.109375" bestFit="1" customWidth="1"/>
    <col min="7" max="7" width="25" bestFit="1" customWidth="1"/>
    <col min="8" max="8" width="49.109375" bestFit="1" customWidth="1"/>
    <col min="9" max="9" width="37.109375" bestFit="1" customWidth="1"/>
  </cols>
  <sheetData>
    <row r="1" spans="2:9" ht="18" x14ac:dyDescent="0.35">
      <c r="B1" s="9" t="s">
        <v>550</v>
      </c>
      <c r="H1" s="6"/>
    </row>
    <row r="2" spans="2:9" x14ac:dyDescent="0.3">
      <c r="H2" s="6"/>
    </row>
    <row r="3" spans="2:9" ht="18" x14ac:dyDescent="0.35">
      <c r="B3" s="20" t="s">
        <v>535</v>
      </c>
      <c r="C3" s="20" t="s">
        <v>536</v>
      </c>
      <c r="D3" s="20" t="s">
        <v>537</v>
      </c>
      <c r="E3" s="20" t="s">
        <v>526</v>
      </c>
      <c r="F3" s="20" t="s">
        <v>538</v>
      </c>
      <c r="G3" s="20" t="s">
        <v>539</v>
      </c>
      <c r="H3" s="20" t="s">
        <v>540</v>
      </c>
      <c r="I3" s="20" t="s">
        <v>541</v>
      </c>
    </row>
    <row r="4" spans="2:9" x14ac:dyDescent="0.3">
      <c r="B4" s="4" t="s">
        <v>300</v>
      </c>
      <c r="C4" t="s">
        <v>313</v>
      </c>
      <c r="D4" s="4" t="s">
        <v>419</v>
      </c>
      <c r="E4" t="s">
        <v>161</v>
      </c>
      <c r="F4" t="s">
        <v>433</v>
      </c>
      <c r="G4" t="s">
        <v>442</v>
      </c>
      <c r="H4" t="s">
        <v>448</v>
      </c>
      <c r="I4" s="4" t="s">
        <v>301</v>
      </c>
    </row>
    <row r="5" spans="2:9" x14ac:dyDescent="0.3">
      <c r="B5" s="4" t="s">
        <v>301</v>
      </c>
      <c r="C5" t="s">
        <v>314</v>
      </c>
      <c r="D5" t="s">
        <v>420</v>
      </c>
      <c r="E5" s="4" t="s">
        <v>429</v>
      </c>
      <c r="F5" t="s">
        <v>434</v>
      </c>
      <c r="G5" t="s">
        <v>443</v>
      </c>
      <c r="H5" t="s">
        <v>21</v>
      </c>
      <c r="I5" s="7" t="s">
        <v>302</v>
      </c>
    </row>
    <row r="6" spans="2:9" x14ac:dyDescent="0.3">
      <c r="B6" s="7" t="s">
        <v>302</v>
      </c>
      <c r="C6" t="s">
        <v>315</v>
      </c>
      <c r="D6" t="s">
        <v>421</v>
      </c>
      <c r="E6" s="4" t="s">
        <v>419</v>
      </c>
      <c r="F6" s="4" t="s">
        <v>435</v>
      </c>
      <c r="G6" s="4" t="s">
        <v>437</v>
      </c>
      <c r="H6" t="s">
        <v>449</v>
      </c>
      <c r="I6" s="4" t="s">
        <v>304</v>
      </c>
    </row>
    <row r="7" spans="2:9" x14ac:dyDescent="0.3">
      <c r="B7" s="4" t="s">
        <v>303</v>
      </c>
      <c r="C7" t="s">
        <v>316</v>
      </c>
      <c r="D7" t="s">
        <v>422</v>
      </c>
      <c r="E7" s="4" t="s">
        <v>283</v>
      </c>
      <c r="F7" s="4" t="s">
        <v>436</v>
      </c>
      <c r="G7" t="s">
        <v>444</v>
      </c>
      <c r="H7" t="s">
        <v>450</v>
      </c>
      <c r="I7" s="7" t="s">
        <v>312</v>
      </c>
    </row>
    <row r="8" spans="2:9" x14ac:dyDescent="0.3">
      <c r="B8" s="4" t="s">
        <v>304</v>
      </c>
      <c r="C8" t="s">
        <v>317</v>
      </c>
      <c r="D8" t="s">
        <v>423</v>
      </c>
      <c r="F8" s="4" t="s">
        <v>437</v>
      </c>
      <c r="G8" t="s">
        <v>438</v>
      </c>
      <c r="H8" s="5" t="s">
        <v>439</v>
      </c>
      <c r="I8" s="5" t="s">
        <v>439</v>
      </c>
    </row>
    <row r="9" spans="2:9" ht="18" x14ac:dyDescent="0.35">
      <c r="B9" s="4" t="s">
        <v>305</v>
      </c>
      <c r="C9" t="s">
        <v>318</v>
      </c>
      <c r="D9" t="s">
        <v>424</v>
      </c>
      <c r="E9" s="9" t="s">
        <v>505</v>
      </c>
      <c r="F9" t="s">
        <v>455</v>
      </c>
      <c r="G9" t="s">
        <v>445</v>
      </c>
      <c r="H9" t="s">
        <v>451</v>
      </c>
    </row>
    <row r="10" spans="2:9" ht="18" x14ac:dyDescent="0.35">
      <c r="B10" t="s">
        <v>306</v>
      </c>
      <c r="C10" t="s">
        <v>319</v>
      </c>
      <c r="D10" t="s">
        <v>265</v>
      </c>
      <c r="F10" s="7" t="s">
        <v>311</v>
      </c>
      <c r="G10" t="s">
        <v>446</v>
      </c>
      <c r="H10" t="s">
        <v>452</v>
      </c>
      <c r="I10" s="9" t="s">
        <v>514</v>
      </c>
    </row>
    <row r="11" spans="2:9" x14ac:dyDescent="0.3">
      <c r="B11" s="4" t="s">
        <v>307</v>
      </c>
      <c r="C11" t="s">
        <v>320</v>
      </c>
      <c r="D11" t="s">
        <v>425</v>
      </c>
      <c r="F11" s="7" t="s">
        <v>312</v>
      </c>
      <c r="G11" s="7" t="s">
        <v>311</v>
      </c>
      <c r="H11" s="4" t="s">
        <v>407</v>
      </c>
    </row>
    <row r="12" spans="2:9" x14ac:dyDescent="0.3">
      <c r="B12" s="4" t="s">
        <v>308</v>
      </c>
      <c r="C12" t="s">
        <v>321</v>
      </c>
      <c r="D12" t="s">
        <v>426</v>
      </c>
      <c r="F12" s="5" t="s">
        <v>439</v>
      </c>
      <c r="G12" s="4" t="s">
        <v>435</v>
      </c>
      <c r="H12" t="s">
        <v>453</v>
      </c>
    </row>
    <row r="13" spans="2:9" x14ac:dyDescent="0.3">
      <c r="B13" t="s">
        <v>309</v>
      </c>
      <c r="C13" t="s">
        <v>322</v>
      </c>
      <c r="D13" s="4" t="s">
        <v>333</v>
      </c>
      <c r="F13" t="s">
        <v>440</v>
      </c>
      <c r="G13" t="s">
        <v>447</v>
      </c>
      <c r="H13" t="s">
        <v>454</v>
      </c>
    </row>
    <row r="14" spans="2:9" ht="21" x14ac:dyDescent="0.4">
      <c r="B14" t="s">
        <v>310</v>
      </c>
      <c r="C14" t="s">
        <v>323</v>
      </c>
      <c r="D14" s="7" t="s">
        <v>302</v>
      </c>
      <c r="F14" s="7" t="s">
        <v>302</v>
      </c>
      <c r="G14" s="4" t="s">
        <v>436</v>
      </c>
      <c r="I14" s="10" t="s">
        <v>506</v>
      </c>
    </row>
    <row r="15" spans="2:9" ht="21" x14ac:dyDescent="0.4">
      <c r="B15" s="7" t="s">
        <v>311</v>
      </c>
      <c r="C15" t="s">
        <v>324</v>
      </c>
      <c r="D15" s="4" t="s">
        <v>386</v>
      </c>
      <c r="F15" t="s">
        <v>441</v>
      </c>
      <c r="H15" s="9" t="s">
        <v>513</v>
      </c>
      <c r="I15" s="12">
        <f>(23+89+60+25+42+64+80+0)/8</f>
        <v>47.875</v>
      </c>
    </row>
    <row r="16" spans="2:9" ht="18" x14ac:dyDescent="0.35">
      <c r="B16" s="7" t="s">
        <v>312</v>
      </c>
      <c r="C16" t="s">
        <v>325</v>
      </c>
      <c r="D16" s="7" t="s">
        <v>312</v>
      </c>
      <c r="G16" s="9" t="s">
        <v>498</v>
      </c>
    </row>
    <row r="17" spans="2:9" ht="21" x14ac:dyDescent="0.4">
      <c r="C17" t="s">
        <v>326</v>
      </c>
      <c r="D17" t="s">
        <v>427</v>
      </c>
      <c r="F17" s="9" t="s">
        <v>512</v>
      </c>
      <c r="I17" s="10" t="s">
        <v>518</v>
      </c>
    </row>
    <row r="18" spans="2:9" ht="21" x14ac:dyDescent="0.4">
      <c r="B18" s="9" t="s">
        <v>510</v>
      </c>
      <c r="C18" t="s">
        <v>327</v>
      </c>
      <c r="D18" s="4" t="s">
        <v>285</v>
      </c>
      <c r="G18" s="2"/>
      <c r="H18" s="2"/>
      <c r="I18" s="15" t="s">
        <v>517</v>
      </c>
    </row>
    <row r="19" spans="2:9" ht="21" x14ac:dyDescent="0.4">
      <c r="C19" s="4" t="s">
        <v>300</v>
      </c>
      <c r="D19" s="7" t="s">
        <v>311</v>
      </c>
      <c r="G19" s="2"/>
      <c r="H19" s="2"/>
      <c r="I19" s="16" t="s">
        <v>456</v>
      </c>
    </row>
    <row r="20" spans="2:9" ht="21" x14ac:dyDescent="0.4">
      <c r="C20" t="s">
        <v>328</v>
      </c>
      <c r="D20" s="4" t="s">
        <v>283</v>
      </c>
      <c r="G20" s="2"/>
      <c r="H20" s="2"/>
      <c r="I20" s="17" t="s">
        <v>158</v>
      </c>
    </row>
    <row r="21" spans="2:9" ht="21" x14ac:dyDescent="0.4">
      <c r="C21" t="s">
        <v>329</v>
      </c>
      <c r="D21" t="s">
        <v>428</v>
      </c>
      <c r="G21" s="2"/>
      <c r="H21" s="2"/>
      <c r="I21" s="18" t="s">
        <v>457</v>
      </c>
    </row>
    <row r="22" spans="2:9" ht="21" x14ac:dyDescent="0.4">
      <c r="C22" t="s">
        <v>330</v>
      </c>
      <c r="D22" t="s">
        <v>267</v>
      </c>
      <c r="G22" s="2"/>
      <c r="H22" s="2"/>
      <c r="I22" s="19" t="s">
        <v>521</v>
      </c>
    </row>
    <row r="23" spans="2:9" x14ac:dyDescent="0.3">
      <c r="C23" t="s">
        <v>331</v>
      </c>
      <c r="D23" s="4" t="s">
        <v>429</v>
      </c>
      <c r="G23" s="2"/>
      <c r="H23" s="2"/>
    </row>
    <row r="24" spans="2:9" x14ac:dyDescent="0.3">
      <c r="C24" t="s">
        <v>332</v>
      </c>
      <c r="D24" t="s">
        <v>430</v>
      </c>
      <c r="G24" s="2"/>
      <c r="H24" s="2"/>
    </row>
    <row r="25" spans="2:9" x14ac:dyDescent="0.3">
      <c r="C25" s="4" t="s">
        <v>333</v>
      </c>
      <c r="D25" t="s">
        <v>264</v>
      </c>
      <c r="G25" s="2"/>
      <c r="H25" s="2"/>
    </row>
    <row r="26" spans="2:9" x14ac:dyDescent="0.3">
      <c r="C26" t="s">
        <v>334</v>
      </c>
      <c r="D26" t="s">
        <v>431</v>
      </c>
      <c r="G26" s="2"/>
      <c r="H26" s="2"/>
    </row>
    <row r="27" spans="2:9" x14ac:dyDescent="0.3">
      <c r="C27" t="s">
        <v>335</v>
      </c>
      <c r="D27" t="s">
        <v>432</v>
      </c>
      <c r="G27" s="2"/>
      <c r="H27" s="2"/>
    </row>
    <row r="28" spans="2:9" x14ac:dyDescent="0.3">
      <c r="C28" t="s">
        <v>336</v>
      </c>
      <c r="D28" s="4" t="s">
        <v>413</v>
      </c>
      <c r="G28" s="2"/>
      <c r="H28" s="2"/>
    </row>
    <row r="29" spans="2:9" x14ac:dyDescent="0.3">
      <c r="C29" t="s">
        <v>337</v>
      </c>
      <c r="G29" s="2"/>
      <c r="H29" s="2"/>
    </row>
    <row r="30" spans="2:9" ht="18" x14ac:dyDescent="0.35">
      <c r="C30" t="s">
        <v>338</v>
      </c>
      <c r="D30" s="9" t="s">
        <v>500</v>
      </c>
      <c r="G30" s="2"/>
      <c r="H30" s="2"/>
    </row>
    <row r="31" spans="2:9" x14ac:dyDescent="0.3">
      <c r="C31" t="s">
        <v>339</v>
      </c>
      <c r="G31" s="2"/>
      <c r="H31" s="2"/>
    </row>
    <row r="32" spans="2:9" x14ac:dyDescent="0.3">
      <c r="C32" t="s">
        <v>340</v>
      </c>
      <c r="G32" s="2"/>
      <c r="H32" s="2"/>
    </row>
    <row r="33" spans="3:8" x14ac:dyDescent="0.3">
      <c r="C33" t="s">
        <v>341</v>
      </c>
      <c r="G33" s="2"/>
      <c r="H33" s="2"/>
    </row>
    <row r="34" spans="3:8" x14ac:dyDescent="0.3">
      <c r="C34" t="s">
        <v>342</v>
      </c>
      <c r="G34" s="2"/>
      <c r="H34" s="2"/>
    </row>
    <row r="35" spans="3:8" x14ac:dyDescent="0.3">
      <c r="C35" t="s">
        <v>343</v>
      </c>
      <c r="G35" s="2"/>
      <c r="H35" s="2"/>
    </row>
    <row r="36" spans="3:8" x14ac:dyDescent="0.3">
      <c r="C36" t="s">
        <v>344</v>
      </c>
      <c r="G36" s="2"/>
      <c r="H36" s="2"/>
    </row>
    <row r="37" spans="3:8" x14ac:dyDescent="0.3">
      <c r="C37" s="7" t="s">
        <v>302</v>
      </c>
      <c r="G37" s="2"/>
      <c r="H37" s="2"/>
    </row>
    <row r="38" spans="3:8" x14ac:dyDescent="0.3">
      <c r="C38" t="s">
        <v>345</v>
      </c>
      <c r="G38" s="2"/>
      <c r="H38" s="2"/>
    </row>
    <row r="39" spans="3:8" x14ac:dyDescent="0.3">
      <c r="C39" s="4" t="s">
        <v>303</v>
      </c>
      <c r="G39" s="2"/>
      <c r="H39" s="2"/>
    </row>
    <row r="40" spans="3:8" x14ac:dyDescent="0.3">
      <c r="C40" t="s">
        <v>346</v>
      </c>
    </row>
    <row r="41" spans="3:8" x14ac:dyDescent="0.3">
      <c r="C41" t="s">
        <v>347</v>
      </c>
      <c r="G41" s="6"/>
    </row>
    <row r="42" spans="3:8" x14ac:dyDescent="0.3">
      <c r="C42" t="s">
        <v>348</v>
      </c>
    </row>
    <row r="43" spans="3:8" x14ac:dyDescent="0.3">
      <c r="C43" t="s">
        <v>349</v>
      </c>
    </row>
    <row r="44" spans="3:8" x14ac:dyDescent="0.3">
      <c r="C44" t="s">
        <v>350</v>
      </c>
    </row>
    <row r="45" spans="3:8" x14ac:dyDescent="0.3">
      <c r="C45" t="s">
        <v>351</v>
      </c>
    </row>
    <row r="46" spans="3:8" x14ac:dyDescent="0.3">
      <c r="C46" t="s">
        <v>352</v>
      </c>
    </row>
    <row r="47" spans="3:8" x14ac:dyDescent="0.3">
      <c r="C47" t="s">
        <v>353</v>
      </c>
    </row>
    <row r="48" spans="3:8" x14ac:dyDescent="0.3">
      <c r="C48" t="s">
        <v>354</v>
      </c>
    </row>
    <row r="49" spans="3:3" x14ac:dyDescent="0.3">
      <c r="C49" t="s">
        <v>355</v>
      </c>
    </row>
    <row r="50" spans="3:3" x14ac:dyDescent="0.3">
      <c r="C50" t="s">
        <v>356</v>
      </c>
    </row>
    <row r="51" spans="3:3" x14ac:dyDescent="0.3">
      <c r="C51" t="s">
        <v>357</v>
      </c>
    </row>
    <row r="52" spans="3:3" x14ac:dyDescent="0.3">
      <c r="C52" t="s">
        <v>358</v>
      </c>
    </row>
    <row r="53" spans="3:3" x14ac:dyDescent="0.3">
      <c r="C53" t="s">
        <v>359</v>
      </c>
    </row>
    <row r="54" spans="3:3" x14ac:dyDescent="0.3">
      <c r="C54" t="s">
        <v>360</v>
      </c>
    </row>
    <row r="55" spans="3:3" x14ac:dyDescent="0.3">
      <c r="C55" t="s">
        <v>361</v>
      </c>
    </row>
    <row r="56" spans="3:3" x14ac:dyDescent="0.3">
      <c r="C56" t="s">
        <v>362</v>
      </c>
    </row>
    <row r="57" spans="3:3" x14ac:dyDescent="0.3">
      <c r="C57" t="s">
        <v>363</v>
      </c>
    </row>
    <row r="58" spans="3:3" x14ac:dyDescent="0.3">
      <c r="C58" t="s">
        <v>364</v>
      </c>
    </row>
    <row r="59" spans="3:3" x14ac:dyDescent="0.3">
      <c r="C59" t="s">
        <v>365</v>
      </c>
    </row>
    <row r="60" spans="3:3" x14ac:dyDescent="0.3">
      <c r="C60" t="s">
        <v>366</v>
      </c>
    </row>
    <row r="61" spans="3:3" x14ac:dyDescent="0.3">
      <c r="C61" t="s">
        <v>367</v>
      </c>
    </row>
    <row r="62" spans="3:3" x14ac:dyDescent="0.3">
      <c r="C62" t="s">
        <v>368</v>
      </c>
    </row>
    <row r="63" spans="3:3" x14ac:dyDescent="0.3">
      <c r="C63" t="s">
        <v>369</v>
      </c>
    </row>
    <row r="64" spans="3:3" x14ac:dyDescent="0.3">
      <c r="C64" s="4" t="s">
        <v>305</v>
      </c>
    </row>
    <row r="65" spans="3:3" x14ac:dyDescent="0.3">
      <c r="C65" t="s">
        <v>370</v>
      </c>
    </row>
    <row r="66" spans="3:3" x14ac:dyDescent="0.3">
      <c r="C66" t="s">
        <v>371</v>
      </c>
    </row>
    <row r="67" spans="3:3" x14ac:dyDescent="0.3">
      <c r="C67" t="s">
        <v>372</v>
      </c>
    </row>
    <row r="68" spans="3:3" x14ac:dyDescent="0.3">
      <c r="C68" t="s">
        <v>373</v>
      </c>
    </row>
    <row r="69" spans="3:3" x14ac:dyDescent="0.3">
      <c r="C69" t="s">
        <v>374</v>
      </c>
    </row>
    <row r="70" spans="3:3" x14ac:dyDescent="0.3">
      <c r="C70" t="s">
        <v>375</v>
      </c>
    </row>
    <row r="71" spans="3:3" x14ac:dyDescent="0.3">
      <c r="C71" t="s">
        <v>376</v>
      </c>
    </row>
    <row r="72" spans="3:3" x14ac:dyDescent="0.3">
      <c r="C72" t="s">
        <v>377</v>
      </c>
    </row>
    <row r="73" spans="3:3" x14ac:dyDescent="0.3">
      <c r="C73" t="s">
        <v>378</v>
      </c>
    </row>
    <row r="74" spans="3:3" x14ac:dyDescent="0.3">
      <c r="C74" t="s">
        <v>379</v>
      </c>
    </row>
    <row r="75" spans="3:3" x14ac:dyDescent="0.3">
      <c r="C75" t="s">
        <v>380</v>
      </c>
    </row>
    <row r="76" spans="3:3" x14ac:dyDescent="0.3">
      <c r="C76" t="s">
        <v>381</v>
      </c>
    </row>
    <row r="77" spans="3:3" x14ac:dyDescent="0.3">
      <c r="C77" s="4" t="s">
        <v>307</v>
      </c>
    </row>
    <row r="78" spans="3:3" x14ac:dyDescent="0.3">
      <c r="C78" t="s">
        <v>382</v>
      </c>
    </row>
    <row r="79" spans="3:3" x14ac:dyDescent="0.3">
      <c r="C79" t="s">
        <v>383</v>
      </c>
    </row>
    <row r="80" spans="3:3" x14ac:dyDescent="0.3">
      <c r="C80" t="s">
        <v>384</v>
      </c>
    </row>
    <row r="81" spans="3:3" x14ac:dyDescent="0.3">
      <c r="C81" t="s">
        <v>385</v>
      </c>
    </row>
    <row r="82" spans="3:3" x14ac:dyDescent="0.3">
      <c r="C82" s="4" t="s">
        <v>386</v>
      </c>
    </row>
    <row r="83" spans="3:3" x14ac:dyDescent="0.3">
      <c r="C83" t="s">
        <v>387</v>
      </c>
    </row>
    <row r="84" spans="3:3" x14ac:dyDescent="0.3">
      <c r="C84" t="s">
        <v>388</v>
      </c>
    </row>
    <row r="85" spans="3:3" x14ac:dyDescent="0.3">
      <c r="C85" t="s">
        <v>389</v>
      </c>
    </row>
    <row r="86" spans="3:3" x14ac:dyDescent="0.3">
      <c r="C86" t="s">
        <v>390</v>
      </c>
    </row>
    <row r="87" spans="3:3" x14ac:dyDescent="0.3">
      <c r="C87" t="s">
        <v>391</v>
      </c>
    </row>
    <row r="88" spans="3:3" x14ac:dyDescent="0.3">
      <c r="C88" t="s">
        <v>392</v>
      </c>
    </row>
    <row r="89" spans="3:3" x14ac:dyDescent="0.3">
      <c r="C89" t="s">
        <v>393</v>
      </c>
    </row>
    <row r="90" spans="3:3" x14ac:dyDescent="0.3">
      <c r="C90" t="s">
        <v>394</v>
      </c>
    </row>
    <row r="91" spans="3:3" x14ac:dyDescent="0.3">
      <c r="C91" s="4" t="s">
        <v>308</v>
      </c>
    </row>
    <row r="92" spans="3:3" x14ac:dyDescent="0.3">
      <c r="C92" t="s">
        <v>395</v>
      </c>
    </row>
    <row r="93" spans="3:3" x14ac:dyDescent="0.3">
      <c r="C93" t="s">
        <v>396</v>
      </c>
    </row>
    <row r="94" spans="3:3" x14ac:dyDescent="0.3">
      <c r="C94" t="s">
        <v>397</v>
      </c>
    </row>
    <row r="95" spans="3:3" x14ac:dyDescent="0.3">
      <c r="C95" t="s">
        <v>398</v>
      </c>
    </row>
    <row r="96" spans="3:3" x14ac:dyDescent="0.3">
      <c r="C96" t="s">
        <v>399</v>
      </c>
    </row>
    <row r="97" spans="3:3" x14ac:dyDescent="0.3">
      <c r="C97" t="s">
        <v>400</v>
      </c>
    </row>
    <row r="98" spans="3:3" x14ac:dyDescent="0.3">
      <c r="C98" t="s">
        <v>401</v>
      </c>
    </row>
    <row r="99" spans="3:3" x14ac:dyDescent="0.3">
      <c r="C99" t="s">
        <v>402</v>
      </c>
    </row>
    <row r="100" spans="3:3" x14ac:dyDescent="0.3">
      <c r="C100" t="s">
        <v>403</v>
      </c>
    </row>
    <row r="101" spans="3:3" x14ac:dyDescent="0.3">
      <c r="C101" t="s">
        <v>404</v>
      </c>
    </row>
    <row r="102" spans="3:3" x14ac:dyDescent="0.3">
      <c r="C102" t="s">
        <v>405</v>
      </c>
    </row>
    <row r="103" spans="3:3" x14ac:dyDescent="0.3">
      <c r="C103" t="s">
        <v>406</v>
      </c>
    </row>
    <row r="104" spans="3:3" x14ac:dyDescent="0.3">
      <c r="C104" s="4" t="s">
        <v>407</v>
      </c>
    </row>
    <row r="105" spans="3:3" x14ac:dyDescent="0.3">
      <c r="C105" t="s">
        <v>408</v>
      </c>
    </row>
    <row r="106" spans="3:3" x14ac:dyDescent="0.3">
      <c r="C106" t="s">
        <v>409</v>
      </c>
    </row>
    <row r="107" spans="3:3" x14ac:dyDescent="0.3">
      <c r="C107" t="s">
        <v>410</v>
      </c>
    </row>
    <row r="108" spans="3:3" x14ac:dyDescent="0.3">
      <c r="C108" t="s">
        <v>411</v>
      </c>
    </row>
    <row r="109" spans="3:3" x14ac:dyDescent="0.3">
      <c r="C109" s="7" t="s">
        <v>312</v>
      </c>
    </row>
    <row r="110" spans="3:3" x14ac:dyDescent="0.3">
      <c r="C110" t="s">
        <v>412</v>
      </c>
    </row>
    <row r="111" spans="3:3" x14ac:dyDescent="0.3">
      <c r="C111" s="4" t="s">
        <v>413</v>
      </c>
    </row>
    <row r="112" spans="3:3" x14ac:dyDescent="0.3">
      <c r="C112" t="s">
        <v>414</v>
      </c>
    </row>
    <row r="113" spans="3:3" x14ac:dyDescent="0.3">
      <c r="C113" t="s">
        <v>415</v>
      </c>
    </row>
    <row r="114" spans="3:3" x14ac:dyDescent="0.3">
      <c r="C114" t="s">
        <v>416</v>
      </c>
    </row>
    <row r="115" spans="3:3" x14ac:dyDescent="0.3">
      <c r="C115" t="s">
        <v>417</v>
      </c>
    </row>
    <row r="116" spans="3:3" x14ac:dyDescent="0.3">
      <c r="C116" s="4" t="s">
        <v>285</v>
      </c>
    </row>
    <row r="117" spans="3:3" x14ac:dyDescent="0.3">
      <c r="C117" t="s">
        <v>286</v>
      </c>
    </row>
    <row r="118" spans="3:3" x14ac:dyDescent="0.3">
      <c r="C118" s="7" t="s">
        <v>311</v>
      </c>
    </row>
    <row r="119" spans="3:3" x14ac:dyDescent="0.3">
      <c r="C119" t="s">
        <v>418</v>
      </c>
    </row>
    <row r="121" spans="3:3" ht="18" x14ac:dyDescent="0.35">
      <c r="C121" s="9" t="s">
        <v>511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CB1B5-466B-46A9-B559-D3AFB74863E5}">
  <dimension ref="B1:F17"/>
  <sheetViews>
    <sheetView zoomScale="50" zoomScaleNormal="50" workbookViewId="0">
      <selection activeCell="B1" sqref="B1"/>
    </sheetView>
  </sheetViews>
  <sheetFormatPr defaultRowHeight="14.4" x14ac:dyDescent="0.3"/>
  <cols>
    <col min="2" max="2" width="33.5546875" bestFit="1" customWidth="1"/>
    <col min="3" max="3" width="43.88671875" bestFit="1" customWidth="1"/>
    <col min="4" max="4" width="27.44140625" bestFit="1" customWidth="1"/>
    <col min="6" max="6" width="35" bestFit="1" customWidth="1"/>
  </cols>
  <sheetData>
    <row r="1" spans="2:6" ht="18" x14ac:dyDescent="0.35">
      <c r="B1" s="9" t="s">
        <v>551</v>
      </c>
    </row>
    <row r="3" spans="2:6" ht="18" x14ac:dyDescent="0.35">
      <c r="B3" s="20" t="s">
        <v>537</v>
      </c>
      <c r="C3" s="20" t="s">
        <v>526</v>
      </c>
      <c r="D3" s="20" t="s">
        <v>542</v>
      </c>
    </row>
    <row r="4" spans="2:6" x14ac:dyDescent="0.3">
      <c r="B4" t="s">
        <v>263</v>
      </c>
      <c r="C4" s="4" t="s">
        <v>20</v>
      </c>
      <c r="D4" t="s">
        <v>270</v>
      </c>
    </row>
    <row r="5" spans="2:6" x14ac:dyDescent="0.3">
      <c r="B5" t="s">
        <v>264</v>
      </c>
      <c r="C5" t="s">
        <v>161</v>
      </c>
      <c r="D5" t="s">
        <v>271</v>
      </c>
    </row>
    <row r="6" spans="2:6" ht="21" x14ac:dyDescent="0.4">
      <c r="B6" t="s">
        <v>265</v>
      </c>
      <c r="C6" t="s">
        <v>162</v>
      </c>
      <c r="D6" t="s">
        <v>272</v>
      </c>
      <c r="F6" s="10" t="s">
        <v>506</v>
      </c>
    </row>
    <row r="7" spans="2:6" ht="21" x14ac:dyDescent="0.4">
      <c r="B7" t="s">
        <v>266</v>
      </c>
      <c r="D7" t="s">
        <v>273</v>
      </c>
      <c r="F7" s="13">
        <f>(88+67+100)/3</f>
        <v>85</v>
      </c>
    </row>
    <row r="8" spans="2:6" ht="18" x14ac:dyDescent="0.35">
      <c r="B8" t="s">
        <v>267</v>
      </c>
      <c r="C8" s="9" t="s">
        <v>501</v>
      </c>
      <c r="D8" t="s">
        <v>274</v>
      </c>
    </row>
    <row r="9" spans="2:6" ht="21" x14ac:dyDescent="0.4">
      <c r="B9" t="s">
        <v>268</v>
      </c>
      <c r="D9" t="s">
        <v>275</v>
      </c>
      <c r="F9" s="10" t="s">
        <v>518</v>
      </c>
    </row>
    <row r="10" spans="2:6" ht="21" x14ac:dyDescent="0.4">
      <c r="B10" s="4" t="s">
        <v>20</v>
      </c>
      <c r="D10" t="s">
        <v>276</v>
      </c>
      <c r="F10" s="15" t="s">
        <v>519</v>
      </c>
    </row>
    <row r="11" spans="2:6" ht="21" x14ac:dyDescent="0.4">
      <c r="B11" t="s">
        <v>269</v>
      </c>
      <c r="D11" t="s">
        <v>277</v>
      </c>
      <c r="F11" s="16" t="s">
        <v>159</v>
      </c>
    </row>
    <row r="12" spans="2:6" x14ac:dyDescent="0.3">
      <c r="D12" t="s">
        <v>278</v>
      </c>
    </row>
    <row r="13" spans="2:6" ht="18" x14ac:dyDescent="0.35">
      <c r="B13" s="9" t="s">
        <v>515</v>
      </c>
      <c r="D13" t="s">
        <v>279</v>
      </c>
    </row>
    <row r="14" spans="2:6" x14ac:dyDescent="0.3">
      <c r="D14" t="s">
        <v>281</v>
      </c>
    </row>
    <row r="15" spans="2:6" x14ac:dyDescent="0.3">
      <c r="D15" t="s">
        <v>280</v>
      </c>
    </row>
    <row r="17" spans="4:4" ht="18" x14ac:dyDescent="0.35">
      <c r="D17" s="9" t="s">
        <v>502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D272-2A06-4D34-935C-1E18D86420EA}">
  <dimension ref="B1:F15"/>
  <sheetViews>
    <sheetView zoomScale="50" zoomScaleNormal="50" workbookViewId="0">
      <selection activeCell="B1" sqref="B1"/>
    </sheetView>
  </sheetViews>
  <sheetFormatPr defaultRowHeight="14.4" x14ac:dyDescent="0.3"/>
  <cols>
    <col min="2" max="2" width="32.109375" bestFit="1" customWidth="1"/>
    <col min="3" max="3" width="21.33203125" bestFit="1" customWidth="1"/>
    <col min="4" max="4" width="32.109375" bestFit="1" customWidth="1"/>
    <col min="6" max="6" width="34.77734375" bestFit="1" customWidth="1"/>
  </cols>
  <sheetData>
    <row r="1" spans="2:6" ht="18" x14ac:dyDescent="0.35">
      <c r="B1" s="9" t="s">
        <v>552</v>
      </c>
    </row>
    <row r="3" spans="2:6" ht="18" x14ac:dyDescent="0.35">
      <c r="B3" s="20" t="s">
        <v>543</v>
      </c>
      <c r="C3" s="20" t="s">
        <v>526</v>
      </c>
      <c r="D3" s="20" t="s">
        <v>544</v>
      </c>
    </row>
    <row r="4" spans="2:6" x14ac:dyDescent="0.3">
      <c r="B4" t="s">
        <v>282</v>
      </c>
      <c r="C4" s="4" t="s">
        <v>283</v>
      </c>
      <c r="D4" t="s">
        <v>287</v>
      </c>
    </row>
    <row r="5" spans="2:6" x14ac:dyDescent="0.3">
      <c r="B5" t="s">
        <v>265</v>
      </c>
      <c r="D5" t="s">
        <v>288</v>
      </c>
    </row>
    <row r="6" spans="2:6" ht="21" x14ac:dyDescent="0.4">
      <c r="B6" s="4" t="s">
        <v>283</v>
      </c>
      <c r="C6" s="9" t="s">
        <v>514</v>
      </c>
      <c r="D6" t="s">
        <v>289</v>
      </c>
      <c r="F6" s="13" t="s">
        <v>506</v>
      </c>
    </row>
    <row r="7" spans="2:6" ht="21" x14ac:dyDescent="0.4">
      <c r="B7" s="4" t="s">
        <v>268</v>
      </c>
      <c r="D7" t="s">
        <v>290</v>
      </c>
      <c r="F7" s="12">
        <f>(60+0+67)/3</f>
        <v>42.333333333333336</v>
      </c>
    </row>
    <row r="8" spans="2:6" ht="21" x14ac:dyDescent="0.4">
      <c r="B8" t="s">
        <v>284</v>
      </c>
      <c r="D8" t="s">
        <v>291</v>
      </c>
      <c r="F8" s="10"/>
    </row>
    <row r="9" spans="2:6" ht="21" x14ac:dyDescent="0.4">
      <c r="B9" t="s">
        <v>267</v>
      </c>
      <c r="D9" s="4" t="s">
        <v>286</v>
      </c>
      <c r="F9" s="10" t="s">
        <v>520</v>
      </c>
    </row>
    <row r="10" spans="2:6" ht="21" x14ac:dyDescent="0.4">
      <c r="B10" s="4" t="s">
        <v>285</v>
      </c>
      <c r="D10" s="4" t="s">
        <v>285</v>
      </c>
      <c r="F10" s="15" t="s">
        <v>517</v>
      </c>
    </row>
    <row r="11" spans="2:6" ht="21" x14ac:dyDescent="0.4">
      <c r="B11" s="4" t="s">
        <v>286</v>
      </c>
      <c r="D11" t="s">
        <v>292</v>
      </c>
      <c r="F11" s="16" t="s">
        <v>159</v>
      </c>
    </row>
    <row r="12" spans="2:6" x14ac:dyDescent="0.3">
      <c r="B12" t="s">
        <v>264</v>
      </c>
      <c r="D12" s="4" t="s">
        <v>268</v>
      </c>
    </row>
    <row r="13" spans="2:6" x14ac:dyDescent="0.3">
      <c r="B13" t="s">
        <v>266</v>
      </c>
    </row>
    <row r="14" spans="2:6" ht="18" x14ac:dyDescent="0.35">
      <c r="D14" s="9" t="s">
        <v>501</v>
      </c>
    </row>
    <row r="15" spans="2:6" ht="18" x14ac:dyDescent="0.35">
      <c r="B15" s="9" t="s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59BB-E3E3-4C5B-B7F6-ADA174479C12}">
  <dimension ref="B1:E12"/>
  <sheetViews>
    <sheetView zoomScale="50" zoomScaleNormal="50" workbookViewId="0">
      <selection activeCell="B1" sqref="B1"/>
    </sheetView>
  </sheetViews>
  <sheetFormatPr defaultRowHeight="14.4" x14ac:dyDescent="0.3"/>
  <cols>
    <col min="2" max="2" width="30" bestFit="1" customWidth="1"/>
    <col min="3" max="3" width="29" bestFit="1" customWidth="1"/>
    <col min="5" max="5" width="34.77734375" bestFit="1" customWidth="1"/>
  </cols>
  <sheetData>
    <row r="1" spans="2:5" ht="18" x14ac:dyDescent="0.35">
      <c r="B1" s="9" t="s">
        <v>553</v>
      </c>
      <c r="C1" s="14"/>
    </row>
    <row r="2" spans="2:5" ht="18" x14ac:dyDescent="0.35">
      <c r="B2" s="14"/>
      <c r="C2" s="14"/>
    </row>
    <row r="3" spans="2:5" ht="18" x14ac:dyDescent="0.35">
      <c r="B3" s="20" t="s">
        <v>537</v>
      </c>
      <c r="C3" s="20" t="s">
        <v>545</v>
      </c>
    </row>
    <row r="4" spans="2:5" x14ac:dyDescent="0.3">
      <c r="B4" s="4" t="s">
        <v>293</v>
      </c>
      <c r="C4" s="4" t="s">
        <v>293</v>
      </c>
    </row>
    <row r="5" spans="2:5" x14ac:dyDescent="0.3">
      <c r="B5" t="s">
        <v>294</v>
      </c>
      <c r="C5" t="s">
        <v>296</v>
      </c>
    </row>
    <row r="6" spans="2:5" x14ac:dyDescent="0.3">
      <c r="B6" t="s">
        <v>295</v>
      </c>
      <c r="C6" t="s">
        <v>297</v>
      </c>
    </row>
    <row r="7" spans="2:5" ht="21" x14ac:dyDescent="0.4">
      <c r="C7" t="s">
        <v>298</v>
      </c>
      <c r="E7" s="13" t="s">
        <v>506</v>
      </c>
    </row>
    <row r="8" spans="2:5" ht="21" x14ac:dyDescent="0.4">
      <c r="B8" s="9" t="s">
        <v>501</v>
      </c>
      <c r="C8" t="s">
        <v>299</v>
      </c>
      <c r="E8" s="13">
        <f>(67+80)/2</f>
        <v>73.5</v>
      </c>
    </row>
    <row r="10" spans="2:5" ht="21" x14ac:dyDescent="0.4">
      <c r="C10" s="9" t="s">
        <v>513</v>
      </c>
      <c r="E10" s="10" t="s">
        <v>520</v>
      </c>
    </row>
    <row r="11" spans="2:5" ht="21" x14ac:dyDescent="0.4">
      <c r="E11" s="15" t="s">
        <v>517</v>
      </c>
    </row>
    <row r="12" spans="2:5" ht="21" x14ac:dyDescent="0.4">
      <c r="E12" s="16" t="s">
        <v>159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2C73-E7AC-4928-8FEE-CA5A4F61257F}">
  <dimension ref="B1:E43"/>
  <sheetViews>
    <sheetView zoomScale="50" zoomScaleNormal="50" workbookViewId="0">
      <selection activeCell="E36" sqref="E36"/>
    </sheetView>
  </sheetViews>
  <sheetFormatPr defaultRowHeight="14.4" x14ac:dyDescent="0.3"/>
  <cols>
    <col min="2" max="2" width="42.109375" bestFit="1" customWidth="1"/>
    <col min="3" max="3" width="39.88671875" customWidth="1"/>
    <col min="4" max="4" width="37.5546875" bestFit="1" customWidth="1"/>
    <col min="5" max="5" width="50.109375" bestFit="1" customWidth="1"/>
  </cols>
  <sheetData>
    <row r="1" spans="2:5" ht="18" x14ac:dyDescent="0.35">
      <c r="B1" s="9" t="s">
        <v>554</v>
      </c>
      <c r="C1" s="14"/>
      <c r="D1" s="14"/>
      <c r="E1" s="14"/>
    </row>
    <row r="2" spans="2:5" ht="18" x14ac:dyDescent="0.35">
      <c r="B2" s="14"/>
      <c r="C2" s="14"/>
      <c r="D2" s="14"/>
      <c r="E2" s="14"/>
    </row>
    <row r="3" spans="2:5" ht="18" x14ac:dyDescent="0.35">
      <c r="B3" s="20" t="s">
        <v>546</v>
      </c>
      <c r="C3" s="20" t="s">
        <v>32</v>
      </c>
      <c r="D3" s="20" t="s">
        <v>547</v>
      </c>
      <c r="E3" s="9"/>
    </row>
    <row r="4" spans="2:5" x14ac:dyDescent="0.3">
      <c r="B4" t="s">
        <v>458</v>
      </c>
      <c r="C4" t="s">
        <v>126</v>
      </c>
      <c r="D4" t="s">
        <v>492</v>
      </c>
    </row>
    <row r="5" spans="2:5" x14ac:dyDescent="0.3">
      <c r="B5" t="s">
        <v>459</v>
      </c>
      <c r="C5" t="s">
        <v>139</v>
      </c>
      <c r="D5" t="s">
        <v>130</v>
      </c>
    </row>
    <row r="6" spans="2:5" x14ac:dyDescent="0.3">
      <c r="B6" t="s">
        <v>460</v>
      </c>
      <c r="C6" t="s">
        <v>140</v>
      </c>
      <c r="D6" t="s">
        <v>128</v>
      </c>
    </row>
    <row r="7" spans="2:5" x14ac:dyDescent="0.3">
      <c r="B7" t="s">
        <v>461</v>
      </c>
      <c r="C7" t="s">
        <v>136</v>
      </c>
      <c r="D7" t="s">
        <v>493</v>
      </c>
    </row>
    <row r="8" spans="2:5" x14ac:dyDescent="0.3">
      <c r="B8" t="s">
        <v>462</v>
      </c>
      <c r="C8" t="s">
        <v>141</v>
      </c>
      <c r="D8" t="s">
        <v>127</v>
      </c>
    </row>
    <row r="9" spans="2:5" x14ac:dyDescent="0.3">
      <c r="B9" t="s">
        <v>463</v>
      </c>
      <c r="C9" t="s">
        <v>137</v>
      </c>
      <c r="D9" t="s">
        <v>63</v>
      </c>
    </row>
    <row r="10" spans="2:5" x14ac:dyDescent="0.3">
      <c r="B10" t="s">
        <v>464</v>
      </c>
      <c r="C10" t="s">
        <v>142</v>
      </c>
      <c r="D10" t="s">
        <v>494</v>
      </c>
    </row>
    <row r="11" spans="2:5" ht="18" x14ac:dyDescent="0.35">
      <c r="B11" t="s">
        <v>465</v>
      </c>
      <c r="C11" t="s">
        <v>143</v>
      </c>
      <c r="D11" t="s">
        <v>59</v>
      </c>
      <c r="E11" s="9"/>
    </row>
    <row r="12" spans="2:5" x14ac:dyDescent="0.3">
      <c r="B12" t="s">
        <v>466</v>
      </c>
      <c r="C12" t="s">
        <v>144</v>
      </c>
      <c r="D12" t="s">
        <v>134</v>
      </c>
    </row>
    <row r="13" spans="2:5" x14ac:dyDescent="0.3">
      <c r="B13" t="s">
        <v>467</v>
      </c>
      <c r="C13" t="s">
        <v>145</v>
      </c>
      <c r="D13" t="s">
        <v>495</v>
      </c>
    </row>
    <row r="14" spans="2:5" x14ac:dyDescent="0.3">
      <c r="B14" t="s">
        <v>468</v>
      </c>
      <c r="C14" t="s">
        <v>31</v>
      </c>
      <c r="D14" t="s">
        <v>135</v>
      </c>
    </row>
    <row r="15" spans="2:5" x14ac:dyDescent="0.3">
      <c r="B15" t="s">
        <v>469</v>
      </c>
      <c r="C15" t="s">
        <v>154</v>
      </c>
      <c r="D15" t="s">
        <v>129</v>
      </c>
    </row>
    <row r="16" spans="2:5" ht="21" x14ac:dyDescent="0.4">
      <c r="B16" t="s">
        <v>470</v>
      </c>
      <c r="C16" t="s">
        <v>146</v>
      </c>
      <c r="D16" t="s">
        <v>496</v>
      </c>
      <c r="E16" s="13" t="s">
        <v>506</v>
      </c>
    </row>
    <row r="17" spans="2:5" ht="21" x14ac:dyDescent="0.4">
      <c r="B17" t="s">
        <v>471</v>
      </c>
      <c r="C17" t="s">
        <v>147</v>
      </c>
      <c r="D17" t="s">
        <v>497</v>
      </c>
      <c r="E17" s="13">
        <f>(100+100+100+100)/4</f>
        <v>100</v>
      </c>
    </row>
    <row r="18" spans="2:5" ht="21" x14ac:dyDescent="0.4">
      <c r="B18" t="s">
        <v>62</v>
      </c>
      <c r="C18" t="s">
        <v>148</v>
      </c>
      <c r="E18" s="13"/>
    </row>
    <row r="19" spans="2:5" ht="21" x14ac:dyDescent="0.4">
      <c r="B19" t="s">
        <v>30</v>
      </c>
      <c r="C19" t="s">
        <v>149</v>
      </c>
      <c r="D19" s="9" t="s">
        <v>502</v>
      </c>
      <c r="E19" s="10" t="s">
        <v>520</v>
      </c>
    </row>
    <row r="20" spans="2:5" ht="21" x14ac:dyDescent="0.4">
      <c r="B20" t="s">
        <v>472</v>
      </c>
      <c r="C20" t="s">
        <v>150</v>
      </c>
      <c r="E20" s="15" t="s">
        <v>519</v>
      </c>
    </row>
    <row r="21" spans="2:5" ht="21" x14ac:dyDescent="0.4">
      <c r="B21" t="s">
        <v>473</v>
      </c>
      <c r="E21" s="16" t="s">
        <v>159</v>
      </c>
    </row>
    <row r="22" spans="2:5" ht="18" x14ac:dyDescent="0.35">
      <c r="B22" t="s">
        <v>474</v>
      </c>
      <c r="C22" s="9" t="s">
        <v>502</v>
      </c>
    </row>
    <row r="23" spans="2:5" x14ac:dyDescent="0.3">
      <c r="B23" t="s">
        <v>475</v>
      </c>
    </row>
    <row r="24" spans="2:5" x14ac:dyDescent="0.3">
      <c r="B24" t="s">
        <v>476</v>
      </c>
    </row>
    <row r="25" spans="2:5" x14ac:dyDescent="0.3">
      <c r="B25" t="s">
        <v>477</v>
      </c>
    </row>
    <row r="26" spans="2:5" x14ac:dyDescent="0.3">
      <c r="B26" t="s">
        <v>478</v>
      </c>
    </row>
    <row r="27" spans="2:5" x14ac:dyDescent="0.3">
      <c r="B27" t="s">
        <v>479</v>
      </c>
    </row>
    <row r="28" spans="2:5" x14ac:dyDescent="0.3">
      <c r="B28" t="s">
        <v>480</v>
      </c>
    </row>
    <row r="29" spans="2:5" x14ac:dyDescent="0.3">
      <c r="B29" t="s">
        <v>481</v>
      </c>
    </row>
    <row r="30" spans="2:5" x14ac:dyDescent="0.3">
      <c r="B30" t="s">
        <v>482</v>
      </c>
    </row>
    <row r="31" spans="2:5" x14ac:dyDescent="0.3">
      <c r="B31" t="s">
        <v>483</v>
      </c>
    </row>
    <row r="32" spans="2:5" x14ac:dyDescent="0.3">
      <c r="B32" t="s">
        <v>484</v>
      </c>
    </row>
    <row r="33" spans="2:2" x14ac:dyDescent="0.3">
      <c r="B33" t="s">
        <v>485</v>
      </c>
    </row>
    <row r="34" spans="2:2" x14ac:dyDescent="0.3">
      <c r="B34" t="s">
        <v>486</v>
      </c>
    </row>
    <row r="35" spans="2:2" x14ac:dyDescent="0.3">
      <c r="B35" t="s">
        <v>487</v>
      </c>
    </row>
    <row r="36" spans="2:2" x14ac:dyDescent="0.3">
      <c r="B36" t="s">
        <v>488</v>
      </c>
    </row>
    <row r="37" spans="2:2" x14ac:dyDescent="0.3">
      <c r="B37" t="s">
        <v>489</v>
      </c>
    </row>
    <row r="38" spans="2:2" x14ac:dyDescent="0.3">
      <c r="B38" t="s">
        <v>490</v>
      </c>
    </row>
    <row r="39" spans="2:2" x14ac:dyDescent="0.3">
      <c r="B39" t="s">
        <v>69</v>
      </c>
    </row>
    <row r="40" spans="2:2" x14ac:dyDescent="0.3">
      <c r="B40" t="s">
        <v>491</v>
      </c>
    </row>
    <row r="41" spans="2:2" x14ac:dyDescent="0.3">
      <c r="B41" t="s">
        <v>103</v>
      </c>
    </row>
    <row r="43" spans="2:2" ht="18" x14ac:dyDescent="0.35">
      <c r="B43" s="9" t="s">
        <v>502</v>
      </c>
    </row>
  </sheetData>
  <conditionalFormatting sqref="B3:E10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School closures efficacy</vt:lpstr>
      <vt:lpstr>Learning</vt:lpstr>
      <vt:lpstr>Mental health </vt:lpstr>
      <vt:lpstr>Physical health </vt:lpstr>
      <vt:lpstr>Sleep</vt:lpstr>
      <vt:lpstr>Domestic violence</vt:lpstr>
      <vt:lpstr>In-school mitigations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</dc:creator>
  <cp:lastModifiedBy>samue</cp:lastModifiedBy>
  <dcterms:created xsi:type="dcterms:W3CDTF">2022-10-18T14:22:08Z</dcterms:created>
  <dcterms:modified xsi:type="dcterms:W3CDTF">2023-01-02T17:27:10Z</dcterms:modified>
</cp:coreProperties>
</file>